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13_ncr:1_{21E46040-D887-4DD0-A038-1E0AC4069B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" sheetId="10" r:id="rId1"/>
    <sheet name="I" sheetId="24" r:id="rId2"/>
    <sheet name="1" sheetId="9" r:id="rId3"/>
    <sheet name="2" sheetId="15" r:id="rId4"/>
    <sheet name="3" sheetId="25" r:id="rId5"/>
    <sheet name="4" sheetId="27" r:id="rId6"/>
    <sheet name="5" sheetId="34" r:id="rId7"/>
    <sheet name="6" sheetId="14" r:id="rId8"/>
    <sheet name="7" sheetId="3" r:id="rId9"/>
    <sheet name="8" sheetId="7" r:id="rId10"/>
    <sheet name="9" sheetId="33" r:id="rId11"/>
    <sheet name="10" sheetId="8" r:id="rId12"/>
    <sheet name="11" sheetId="32" r:id="rId13"/>
  </sheets>
  <definedNames>
    <definedName name="_xlnm.Print_Titles" localSheetId="11">'10'!$3:$4</definedName>
    <definedName name="_xlnm.Print_Titles" localSheetId="9">'8'!$3:$3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8" l="1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D40" i="25" l="1"/>
  <c r="E40" i="25"/>
  <c r="F40" i="25"/>
  <c r="G40" i="25"/>
  <c r="C40" i="25"/>
  <c r="E50" i="25"/>
  <c r="E49" i="25"/>
  <c r="E48" i="25"/>
  <c r="E47" i="25"/>
  <c r="D39" i="25"/>
  <c r="E39" i="25"/>
  <c r="F39" i="25"/>
  <c r="G39" i="25"/>
  <c r="C39" i="25"/>
  <c r="D38" i="25"/>
  <c r="E38" i="25"/>
  <c r="F38" i="25"/>
  <c r="G38" i="25"/>
  <c r="C38" i="25"/>
  <c r="D42" i="25"/>
  <c r="E42" i="25"/>
  <c r="F42" i="25"/>
  <c r="G42" i="25"/>
  <c r="C42" i="25"/>
  <c r="H7" i="15"/>
  <c r="G7" i="15"/>
  <c r="F7" i="15"/>
  <c r="E7" i="15"/>
  <c r="D7" i="15"/>
  <c r="H6" i="15"/>
  <c r="G6" i="15"/>
  <c r="F6" i="15"/>
  <c r="E6" i="15"/>
  <c r="D6" i="15"/>
  <c r="D5" i="14"/>
  <c r="C5" i="14"/>
  <c r="D5" i="34"/>
  <c r="E5" i="34" s="1"/>
  <c r="D3" i="34"/>
  <c r="E3" i="34" s="1"/>
  <c r="G3" i="34" l="1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6" i="8"/>
  <c r="C6" i="14" l="1"/>
  <c r="I70" i="27"/>
  <c r="I71" i="27"/>
  <c r="I72" i="27"/>
  <c r="I73" i="27"/>
  <c r="G50" i="27" l="1"/>
  <c r="F50" i="27"/>
  <c r="E50" i="27"/>
  <c r="D50" i="27"/>
  <c r="C50" i="27"/>
  <c r="H39" i="27"/>
  <c r="G39" i="27"/>
  <c r="F39" i="27"/>
  <c r="E39" i="27"/>
  <c r="D39" i="27"/>
  <c r="I38" i="27"/>
  <c r="I37" i="27"/>
  <c r="I39" i="27" l="1"/>
  <c r="D19" i="27" l="1"/>
  <c r="E19" i="27"/>
  <c r="F19" i="27"/>
  <c r="G19" i="27"/>
  <c r="C19" i="27"/>
  <c r="D8" i="27"/>
  <c r="E8" i="27"/>
  <c r="F8" i="27"/>
  <c r="G8" i="27"/>
  <c r="H8" i="27"/>
  <c r="I7" i="27"/>
  <c r="I8" i="27" l="1"/>
  <c r="D72" i="25" l="1"/>
  <c r="E72" i="25"/>
  <c r="F72" i="25"/>
  <c r="G72" i="25"/>
  <c r="C72" i="25"/>
  <c r="B50" i="25" l="1"/>
  <c r="B49" i="25"/>
  <c r="B48" i="25"/>
  <c r="B47" i="25"/>
  <c r="B46" i="25"/>
  <c r="H42" i="25"/>
  <c r="D50" i="25" s="1"/>
  <c r="H41" i="25"/>
  <c r="D49" i="25" s="1"/>
  <c r="H40" i="25"/>
  <c r="D48" i="25" s="1"/>
  <c r="G43" i="25"/>
  <c r="H39" i="25"/>
  <c r="D47" i="25" s="1"/>
  <c r="F43" i="25"/>
  <c r="E43" i="25"/>
  <c r="D43" i="25"/>
  <c r="H38" i="25"/>
  <c r="D46" i="25" s="1"/>
  <c r="G37" i="25"/>
  <c r="F37" i="25"/>
  <c r="E37" i="25"/>
  <c r="D37" i="25"/>
  <c r="C37" i="25"/>
  <c r="B28" i="25"/>
  <c r="B27" i="25"/>
  <c r="B26" i="25"/>
  <c r="B25" i="25"/>
  <c r="B24" i="25"/>
  <c r="B23" i="25"/>
  <c r="B22" i="25"/>
  <c r="B21" i="25"/>
  <c r="B20" i="25"/>
  <c r="B19" i="25"/>
  <c r="H15" i="25"/>
  <c r="H14" i="25"/>
  <c r="H13" i="25"/>
  <c r="H12" i="25"/>
  <c r="H11" i="25"/>
  <c r="H10" i="25"/>
  <c r="H9" i="25"/>
  <c r="H8" i="25"/>
  <c r="H7" i="25"/>
  <c r="G16" i="25"/>
  <c r="F16" i="25"/>
  <c r="E16" i="25"/>
  <c r="D16" i="25"/>
  <c r="C16" i="25"/>
  <c r="H16" i="25" l="1"/>
  <c r="C49" i="25"/>
  <c r="C50" i="25"/>
  <c r="D51" i="25"/>
  <c r="C47" i="25"/>
  <c r="C48" i="25"/>
  <c r="H6" i="25"/>
  <c r="C43" i="25"/>
  <c r="E51" i="25" l="1"/>
  <c r="C6" i="32"/>
  <c r="C25" i="25"/>
  <c r="C21" i="25"/>
  <c r="C24" i="25"/>
  <c r="C27" i="25"/>
  <c r="C22" i="25"/>
  <c r="C23" i="25"/>
  <c r="C28" i="25"/>
  <c r="C51" i="25"/>
  <c r="C20" i="25"/>
  <c r="C26" i="25"/>
  <c r="H43" i="25"/>
  <c r="C19" i="25"/>
  <c r="E46" i="25"/>
  <c r="C46" i="25" s="1"/>
  <c r="E11" i="15" l="1"/>
  <c r="E16" i="15" s="1"/>
  <c r="F11" i="15"/>
  <c r="F16" i="15" s="1"/>
  <c r="G11" i="15"/>
  <c r="G16" i="15" s="1"/>
  <c r="H11" i="15"/>
  <c r="H16" i="15" s="1"/>
  <c r="D11" i="15"/>
  <c r="D18" i="15" s="1"/>
  <c r="B17" i="15"/>
  <c r="B18" i="15"/>
  <c r="B19" i="15"/>
  <c r="B20" i="15"/>
  <c r="B16" i="15"/>
  <c r="I7" i="15"/>
  <c r="I8" i="15"/>
  <c r="I9" i="15"/>
  <c r="I10" i="15"/>
  <c r="F19" i="15" l="1"/>
  <c r="F47" i="27" s="1"/>
  <c r="E54" i="27" s="1"/>
  <c r="F18" i="15"/>
  <c r="F46" i="27" s="1"/>
  <c r="E53" i="27" s="1"/>
  <c r="F17" i="15"/>
  <c r="F45" i="27" s="1"/>
  <c r="E52" i="27" s="1"/>
  <c r="F20" i="15"/>
  <c r="F17" i="27" s="1"/>
  <c r="E24" i="27" s="1"/>
  <c r="G44" i="27"/>
  <c r="F51" i="27" s="1"/>
  <c r="G13" i="27"/>
  <c r="F20" i="27" s="1"/>
  <c r="D46" i="27"/>
  <c r="D15" i="27"/>
  <c r="E44" i="27"/>
  <c r="D51" i="27" s="1"/>
  <c r="E13" i="27"/>
  <c r="D20" i="27" s="1"/>
  <c r="H44" i="27"/>
  <c r="G51" i="27" s="1"/>
  <c r="H13" i="27"/>
  <c r="G20" i="27" s="1"/>
  <c r="B17" i="27"/>
  <c r="B24" i="27" s="1"/>
  <c r="B48" i="27"/>
  <c r="B55" i="27" s="1"/>
  <c r="D19" i="15"/>
  <c r="F48" i="27"/>
  <c r="E55" i="27" s="1"/>
  <c r="F44" i="27"/>
  <c r="E51" i="27" s="1"/>
  <c r="F13" i="27"/>
  <c r="E20" i="27" s="1"/>
  <c r="B47" i="27"/>
  <c r="B54" i="27" s="1"/>
  <c r="B16" i="27"/>
  <c r="B23" i="27" s="1"/>
  <c r="D16" i="15"/>
  <c r="D20" i="15"/>
  <c r="E20" i="15"/>
  <c r="E19" i="15"/>
  <c r="E18" i="15"/>
  <c r="E17" i="15"/>
  <c r="B46" i="27"/>
  <c r="B53" i="27" s="1"/>
  <c r="B15" i="27"/>
  <c r="B22" i="27" s="1"/>
  <c r="D17" i="15"/>
  <c r="H20" i="15"/>
  <c r="H19" i="15"/>
  <c r="H18" i="15"/>
  <c r="H17" i="15"/>
  <c r="B44" i="27"/>
  <c r="B51" i="27" s="1"/>
  <c r="B13" i="27"/>
  <c r="B20" i="27" s="1"/>
  <c r="B45" i="27"/>
  <c r="B52" i="27" s="1"/>
  <c r="B14" i="27"/>
  <c r="B21" i="27" s="1"/>
  <c r="G20" i="15"/>
  <c r="G19" i="15"/>
  <c r="G18" i="15"/>
  <c r="G17" i="15"/>
  <c r="F15" i="27" l="1"/>
  <c r="E22" i="27" s="1"/>
  <c r="F14" i="27"/>
  <c r="E21" i="27" s="1"/>
  <c r="F21" i="15"/>
  <c r="F16" i="27"/>
  <c r="E23" i="27" s="1"/>
  <c r="G46" i="27"/>
  <c r="F53" i="27" s="1"/>
  <c r="G15" i="27"/>
  <c r="F22" i="27" s="1"/>
  <c r="E46" i="27"/>
  <c r="D53" i="27" s="1"/>
  <c r="E15" i="27"/>
  <c r="D22" i="27" s="1"/>
  <c r="E21" i="15"/>
  <c r="D47" i="27"/>
  <c r="D16" i="27"/>
  <c r="G21" i="15"/>
  <c r="H47" i="27"/>
  <c r="G54" i="27" s="1"/>
  <c r="H16" i="27"/>
  <c r="G23" i="27" s="1"/>
  <c r="E48" i="27"/>
  <c r="D55" i="27" s="1"/>
  <c r="E17" i="27"/>
  <c r="D24" i="27" s="1"/>
  <c r="H45" i="27"/>
  <c r="G52" i="27" s="1"/>
  <c r="H14" i="27"/>
  <c r="G21" i="27" s="1"/>
  <c r="I17" i="15"/>
  <c r="D45" i="27"/>
  <c r="D14" i="27"/>
  <c r="D44" i="27"/>
  <c r="D13" i="27"/>
  <c r="D21" i="15"/>
  <c r="H21" i="15"/>
  <c r="C53" i="27"/>
  <c r="G47" i="27"/>
  <c r="F54" i="27" s="1"/>
  <c r="G16" i="27"/>
  <c r="F23" i="27" s="1"/>
  <c r="I18" i="15"/>
  <c r="H46" i="27"/>
  <c r="G53" i="27" s="1"/>
  <c r="H15" i="27"/>
  <c r="G22" i="27" s="1"/>
  <c r="E47" i="27"/>
  <c r="D54" i="27" s="1"/>
  <c r="E16" i="27"/>
  <c r="D23" i="27" s="1"/>
  <c r="I19" i="15"/>
  <c r="G48" i="27"/>
  <c r="F55" i="27" s="1"/>
  <c r="G17" i="27"/>
  <c r="F24" i="27" s="1"/>
  <c r="G45" i="27"/>
  <c r="F52" i="27" s="1"/>
  <c r="G14" i="27"/>
  <c r="F21" i="27" s="1"/>
  <c r="I20" i="15"/>
  <c r="H48" i="27"/>
  <c r="G55" i="27" s="1"/>
  <c r="H17" i="27"/>
  <c r="G24" i="27" s="1"/>
  <c r="E45" i="27"/>
  <c r="D52" i="27" s="1"/>
  <c r="E14" i="27"/>
  <c r="D21" i="27" s="1"/>
  <c r="D48" i="27"/>
  <c r="D17" i="27"/>
  <c r="I16" i="15"/>
  <c r="C22" i="27"/>
  <c r="I6" i="15"/>
  <c r="C52" i="27" l="1"/>
  <c r="I45" i="27"/>
  <c r="I21" i="15"/>
  <c r="I46" i="27"/>
  <c r="I13" i="27"/>
  <c r="C20" i="27"/>
  <c r="C23" i="27"/>
  <c r="I16" i="27"/>
  <c r="C24" i="27"/>
  <c r="I17" i="27"/>
  <c r="I44" i="27"/>
  <c r="C26" i="32" s="1"/>
  <c r="C51" i="27"/>
  <c r="I47" i="27"/>
  <c r="C54" i="27"/>
  <c r="I15" i="27"/>
  <c r="C55" i="27"/>
  <c r="I48" i="27"/>
  <c r="C21" i="27"/>
  <c r="I14" i="27"/>
  <c r="D10" i="14"/>
  <c r="C10" i="14"/>
  <c r="B16" i="32" l="1"/>
  <c r="B11" i="32"/>
  <c r="D11" i="14" l="1"/>
  <c r="C11" i="14"/>
  <c r="D6" i="14" l="1"/>
  <c r="C21" i="32" l="1"/>
  <c r="H21" i="32" s="1"/>
  <c r="D21" i="32" s="1"/>
  <c r="E21" i="32" s="1"/>
  <c r="F21" i="32" s="1"/>
  <c r="G21" i="32" s="1"/>
  <c r="I69" i="27"/>
  <c r="H71" i="25"/>
  <c r="H70" i="25"/>
  <c r="H6" i="32" s="1"/>
  <c r="D6" i="32" s="1"/>
  <c r="E6" i="32" s="1"/>
  <c r="F6" i="32" s="1"/>
  <c r="G6" i="32" s="1"/>
  <c r="H26" i="32" l="1"/>
  <c r="D26" i="32" s="1"/>
  <c r="E26" i="32" s="1"/>
  <c r="F26" i="32" s="1"/>
  <c r="G26" i="32" s="1"/>
  <c r="I6" i="27"/>
  <c r="H72" i="25"/>
  <c r="I31" i="8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4" i="7"/>
  <c r="C78" i="25" l="1"/>
  <c r="C11" i="32" s="1"/>
  <c r="H11" i="32" s="1"/>
  <c r="D11" i="32" s="1"/>
  <c r="E11" i="32" s="1"/>
  <c r="F11" i="32" s="1"/>
  <c r="G11" i="32" s="1"/>
  <c r="C16" i="32"/>
  <c r="H29" i="7"/>
  <c r="H16" i="32" l="1"/>
  <c r="D16" i="32" s="1"/>
  <c r="E16" i="32" s="1"/>
  <c r="F16" i="32" s="1"/>
  <c r="G16" i="32" s="1"/>
  <c r="B19" i="10" l="1"/>
  <c r="B24" i="10" l="1"/>
</calcChain>
</file>

<file path=xl/sharedStrings.xml><?xml version="1.0" encoding="utf-8"?>
<sst xmlns="http://schemas.openxmlformats.org/spreadsheetml/2006/main" count="644" uniqueCount="311">
  <si>
    <t>№</t>
  </si>
  <si>
    <t>A</t>
  </si>
  <si>
    <t>I</t>
  </si>
  <si>
    <t>s</t>
  </si>
  <si>
    <t>w</t>
  </si>
  <si>
    <t>o</t>
  </si>
  <si>
    <t>T</t>
  </si>
  <si>
    <t>B</t>
  </si>
  <si>
    <t>C</t>
  </si>
  <si>
    <t>D</t>
  </si>
  <si>
    <t>IV</t>
  </si>
  <si>
    <t>VI</t>
  </si>
  <si>
    <t>Основни подаци</t>
  </si>
  <si>
    <t>Пословно име</t>
  </si>
  <si>
    <t>Назив града/општине</t>
  </si>
  <si>
    <t>Место</t>
  </si>
  <si>
    <t>Улица, број и слово</t>
  </si>
  <si>
    <t>Број поште</t>
  </si>
  <si>
    <t>Телефон 1</t>
  </si>
  <si>
    <t>Интернет адреса</t>
  </si>
  <si>
    <t>Адреса за пријем електронске поште</t>
  </si>
  <si>
    <t>Е-пошта</t>
  </si>
  <si>
    <t>Пословни подаци</t>
  </si>
  <si>
    <t>Претежна делатност</t>
  </si>
  <si>
    <t>Датум:</t>
  </si>
  <si>
    <t>Место:</t>
  </si>
  <si>
    <t>ОЗЕЛЕЊАВАЊЕ ПОСЛОВАЊА
Бизнис План/Стратегија</t>
  </si>
  <si>
    <t>ПРИВРЕДНИ СУБЈЕКТ</t>
  </si>
  <si>
    <t>Србија</t>
  </si>
  <si>
    <t xml:space="preserve">Облик организовања </t>
  </si>
  <si>
    <t xml:space="preserve">Просечан број запослених </t>
  </si>
  <si>
    <t>Категорија привредног субјекта</t>
  </si>
  <si>
    <t>Процес озелењавања</t>
  </si>
  <si>
    <t>Рециклажа и смањење отпада</t>
  </si>
  <si>
    <t>Употреба енергетски ефикасне опреме</t>
  </si>
  <si>
    <t>Мера озелењавања</t>
  </si>
  <si>
    <t>Употреба опреме са малим емисијама загађујућих материја</t>
  </si>
  <si>
    <t>Употреба био-разградивих материјала у производњи</t>
  </si>
  <si>
    <t>Очување енергије и воде</t>
  </si>
  <si>
    <t>Спречавање загађења</t>
  </si>
  <si>
    <t>Зелена дистрибуција (паковање и одрживи транспорт)</t>
  </si>
  <si>
    <t>Зелене набавке и зелени финансијски инструменти</t>
  </si>
  <si>
    <t xml:space="preserve"> kWh</t>
  </si>
  <si>
    <t>Потрошња воде</t>
  </si>
  <si>
    <t>Укупно</t>
  </si>
  <si>
    <t>VII</t>
  </si>
  <si>
    <t>Мерна јединица</t>
  </si>
  <si>
    <t>Огревно дрво</t>
  </si>
  <si>
    <t>Пелет</t>
  </si>
  <si>
    <t>Угаљ</t>
  </si>
  <si>
    <t>Гас</t>
  </si>
  <si>
    <t>1.1</t>
  </si>
  <si>
    <t>1.2</t>
  </si>
  <si>
    <t>1.3</t>
  </si>
  <si>
    <t>2.1</t>
  </si>
  <si>
    <t>2.2</t>
  </si>
  <si>
    <t>prm</t>
  </si>
  <si>
    <t>tona</t>
  </si>
  <si>
    <t>Електрична енергија из дистрибутивног система</t>
  </si>
  <si>
    <t>Вода из дистрибутивног система</t>
  </si>
  <si>
    <t>Дизел</t>
  </si>
  <si>
    <t>Бензин</t>
  </si>
  <si>
    <t>ТНГ</t>
  </si>
  <si>
    <t>Бутан гас</t>
  </si>
  <si>
    <t>Папир и картон</t>
  </si>
  <si>
    <t>litara</t>
  </si>
  <si>
    <t>Пластика</t>
  </si>
  <si>
    <t>Метал</t>
  </si>
  <si>
    <t>Стакло</t>
  </si>
  <si>
    <t>Врста отпада</t>
  </si>
  <si>
    <r>
      <t>m</t>
    </r>
    <r>
      <rPr>
        <vertAlign val="superscript"/>
        <sz val="10"/>
        <color rgb="FF000000"/>
        <rFont val="Calibri"/>
        <family val="2"/>
        <scheme val="minor"/>
      </rPr>
      <t>3</t>
    </r>
  </si>
  <si>
    <t>ЗЕЛЕНА SWOT АНАЛИЗА</t>
  </si>
  <si>
    <t>СНАГA</t>
  </si>
  <si>
    <t>СЛАБОСТИ</t>
  </si>
  <si>
    <t>МОГУЋНОСТИ</t>
  </si>
  <si>
    <t>ПРЕТЊЕ</t>
  </si>
  <si>
    <t>Утицај на пословање</t>
  </si>
  <si>
    <t>Утицај на животну средину</t>
  </si>
  <si>
    <t>Процена реализације</t>
  </si>
  <si>
    <t>Извођење</t>
  </si>
  <si>
    <t>ПРОЦЕНА ИЗВОДЉИВОСТИ ОЗЕЛЕЊАВАЊА ПОСЛОВАЊА</t>
  </si>
  <si>
    <t>Просек</t>
  </si>
  <si>
    <t>АКЦИОНИ ПЛАН ОЗЕЛЕЊАВАЊА</t>
  </si>
  <si>
    <t>Година</t>
  </si>
  <si>
    <t xml:space="preserve">Трошкови
(ЕУР) </t>
  </si>
  <si>
    <t>ЦИЉЕВИ ОЗЕЛЕЊАВАЊА ПОСЛОВАЊА</t>
  </si>
  <si>
    <t>Приступ новим тржиштима</t>
  </si>
  <si>
    <t>Повећана пословна ефикасност и смањење трошкова</t>
  </si>
  <si>
    <t>Едукација запослених о зеленим иницијативама</t>
  </si>
  <si>
    <t>Одрицање одговорности:</t>
  </si>
  <si>
    <t>Финансирано средствима Европске уније. Изражена становишта представљају искључиво становишта аутора и не одражавају нужно ставове Европске уније или Фондације Темпус. Ни под којим условима се Европска унија ни давалац наменских бесповратних средстава не могу сматрати одговорнима за њихову садржину.</t>
  </si>
  <si>
    <t>ОСНОВНИ ПОДАЦИ О ПРИВРЕДНОМ СУБЈЕКТУ</t>
  </si>
  <si>
    <r>
      <t xml:space="preserve">Пред Вама је </t>
    </r>
    <r>
      <rPr>
        <b/>
        <sz val="11"/>
        <color theme="1"/>
        <rFont val="Calibri"/>
        <family val="2"/>
        <charset val="238"/>
        <scheme val="minor"/>
      </rPr>
      <t>образац бизнис плана/стратегије озелењавање пословања</t>
    </r>
    <r>
      <rPr>
        <sz val="11"/>
        <color theme="1"/>
        <rFont val="Calibri"/>
        <family val="2"/>
        <scheme val="minor"/>
      </rPr>
      <t xml:space="preserve">. Он је намењен микро, малим и средњим предузећима као и предузетничким и занатским радњама из сектора прерађивачке индустрије који су заинтересовани за зелену транзицију и озелењавање пословања. Сврха документа је да постави планску основу за интегрисање зеленог пословања у развојно планирање.  Образац је креиран у виду аналитичко-планског документа који прати примену мера у процесу озелењавања пословања привредног субјекта. Његова функционалност и једноставност у примени могућа и у другим привредним секторима као и код организација из јавног и цивилног сектора које су заинтересоване за зелену транзицију и озелењавање пословања. </t>
    </r>
    <r>
      <rPr>
        <b/>
        <sz val="11"/>
        <color theme="1"/>
        <rFont val="Calibri"/>
        <family val="2"/>
        <charset val="238"/>
        <scheme val="minor"/>
      </rPr>
      <t>Бизнис план/Стратегија озелењавање пословања</t>
    </r>
    <r>
      <rPr>
        <sz val="11"/>
        <color theme="1"/>
        <rFont val="Calibri"/>
        <family val="2"/>
        <scheme val="minor"/>
      </rPr>
      <t xml:space="preserve"> је део тренинг материјала за изградњу капацитета МСП-а за озелењавање пословања и  он се може користити искључиво у едукативне сврхе.</t>
    </r>
  </si>
  <si>
    <t>Адреса и контакт подаци</t>
  </si>
  <si>
    <t>Употреба процесне технологија која је лака за поправку, одржавање и коришћење</t>
  </si>
  <si>
    <t>Употреба амбалаже која се може рециклирати или поново употребити</t>
  </si>
  <si>
    <t>Превоз већег обима сировина/производа</t>
  </si>
  <si>
    <t>ЕУ ОЗНАКА</t>
  </si>
  <si>
    <t>Класе енергетске ефикасности (од А до G)</t>
  </si>
  <si>
    <t>Класа енергетске ефикасности модела производа</t>
  </si>
  <si>
    <t>Потрошња енергије</t>
  </si>
  <si>
    <t>Позивање на пропис</t>
  </si>
  <si>
    <t>СИТУАЦИОНА АНАЛИЗА: ОТПАД</t>
  </si>
  <si>
    <t xml:space="preserve"> </t>
  </si>
  <si>
    <t>Удео рециклираног отпада у укупном отпаду</t>
  </si>
  <si>
    <t>Компостирање органског отпада</t>
  </si>
  <si>
    <t>Хијерархија отпада</t>
  </si>
  <si>
    <t>Смањење отпада на извору и поновна употреба</t>
  </si>
  <si>
    <t>Рециклирање/Компостирање</t>
  </si>
  <si>
    <t>Одлагање отпада депоновањем</t>
  </si>
  <si>
    <t>Управљање отпадом</t>
  </si>
  <si>
    <t>Управљање отпадом у привредном субјекту</t>
  </si>
  <si>
    <t>СИТУАЦИОНА АНАЛИЗА: ПОТРОШЊА ЕНЕРГЕНТА И ВОДЕ</t>
  </si>
  <si>
    <t>Врста енергената</t>
  </si>
  <si>
    <t>Потрошња по годинама</t>
  </si>
  <si>
    <t>m3</t>
  </si>
  <si>
    <t>Потрошња електричне енергије по јединици производа</t>
  </si>
  <si>
    <t>Број енергетски ефикасних објеката</t>
  </si>
  <si>
    <t>Додатни параметари (емисија буке, потрошња воде, капацитет, поправљивост, класа поузданости, итд.)</t>
  </si>
  <si>
    <t>QR код за више информација о производу</t>
  </si>
  <si>
    <t>https://e3p.jrc.ec.europa.eu/node/189</t>
  </si>
  <si>
    <t>https://eprel.ec.europa.eu/screen/home</t>
  </si>
  <si>
    <t>*</t>
  </si>
  <si>
    <t>Односи се на опрему која има декларацију/ознаку енергетске ефикасности (ЕУ Енергетска ознака или  ENERGY STAR или слично)</t>
  </si>
  <si>
    <t>https://www.energystar.gov/productfinder/?s=mega</t>
  </si>
  <si>
    <t>Извори</t>
  </si>
  <si>
    <t>ЕУ Енергетска ознака</t>
  </si>
  <si>
    <t>Набавка сировина</t>
  </si>
  <si>
    <t>Пласман производа</t>
  </si>
  <si>
    <t>Сировине</t>
  </si>
  <si>
    <t>Производи</t>
  </si>
  <si>
    <t>Превоз појединачних или мањих количина</t>
  </si>
  <si>
    <t>Превоз већег обима (контејнери, палете и сл.)</t>
  </si>
  <si>
    <t>СИТУАЦИОНА АНАЛИЗА: ЗЕЛЕНА ДИСТРИБУЦИЈА</t>
  </si>
  <si>
    <t>Транспорт</t>
  </si>
  <si>
    <t>Тржиште</t>
  </si>
  <si>
    <t>Финансирање</t>
  </si>
  <si>
    <t>n</t>
  </si>
  <si>
    <t xml:space="preserve">Смањење количине производног отпада </t>
  </si>
  <si>
    <t xml:space="preserve">Смањење количине отпада који се депонује </t>
  </si>
  <si>
    <t>Повећање количине рециклираног и/или компостираног отпада</t>
  </si>
  <si>
    <t>Смањење потрошње електричне енергије по јединици производа</t>
  </si>
  <si>
    <t>Смањење потрошње воде по јединици производа</t>
  </si>
  <si>
    <t>Повећање потрошње електричне енергије из обновљивих извора (постављање соларних панела)</t>
  </si>
  <si>
    <t xml:space="preserve">Побољшање енергетске ефикасности објеката (примена енергетски ефикасне расвете, термичка изолација објеката, примена ефикасних система за хлађење и грејање и сл.) </t>
  </si>
  <si>
    <t>Замена старе опреме енергетски ефикасном опремом</t>
  </si>
  <si>
    <t xml:space="preserve">Истражити начине за замену опасних и токсичних материјала, мање токсичним алтернативама   </t>
  </si>
  <si>
    <t>Зелена дистрибуција</t>
  </si>
  <si>
    <t>Повећати локални пласман производа (удаљеност до 150 km)</t>
  </si>
  <si>
    <t>Повећати локалну набавку сировина (удаљеност до 150 km)</t>
  </si>
  <si>
    <t>Промовисати  алтернативне превозе до посла (бицикла, пешачење, групни долазак на посао једним аутом, и др.)</t>
  </si>
  <si>
    <t>Определити се за набавку еколошки прихватљивих материјала/сировина и у контејнерима и палетама</t>
  </si>
  <si>
    <t>Повећање трошкова пословања због додатних улагања у технологију, иновације, истраживање тржишта, обуку особља и сертификацију</t>
  </si>
  <si>
    <t>Изостанак субвенција за озелењавање пословања</t>
  </si>
  <si>
    <t>Споро усвајање зелених пословних пракси</t>
  </si>
  <si>
    <t>Мотивација запослених</t>
  </si>
  <si>
    <t>Интегрисање зеленог пословања у развојно планирање</t>
  </si>
  <si>
    <t>Смањење оперативних и режијских трошкова</t>
  </si>
  <si>
    <t>Смањење отпада и нуспроизвода</t>
  </si>
  <si>
    <t xml:space="preserve">Повећање профитабилности </t>
  </si>
  <si>
    <t>Побољшање конкурентске предности</t>
  </si>
  <si>
    <t>Смањење ризика пословања од повећања цена енергије</t>
  </si>
  <si>
    <t>Побољшање имиџа компаније у јавности и заједници</t>
  </si>
  <si>
    <t>Недостатак знања за озелењавање пословања</t>
  </si>
  <si>
    <t xml:space="preserve">Неефикасна технологија </t>
  </si>
  <si>
    <t>Неефикасна опрема</t>
  </si>
  <si>
    <t>Недостатак људских ресурса</t>
  </si>
  <si>
    <t>Препознатљивост привредног субјекта на тржишту</t>
  </si>
  <si>
    <t>Стална оптимизација производних процеса</t>
  </si>
  <si>
    <t>Извор</t>
  </si>
  <si>
    <t>Субвенције и/или кредити</t>
  </si>
  <si>
    <t>Сопствена средства</t>
  </si>
  <si>
    <t>Није примењиво</t>
  </si>
  <si>
    <t>Базна вредност</t>
  </si>
  <si>
    <t>Индикатор</t>
  </si>
  <si>
    <t>до краја 2030.г.</t>
  </si>
  <si>
    <t>Смањење количине отпада који се депонује за</t>
  </si>
  <si>
    <t>Повећање количине рециклираног отпада за</t>
  </si>
  <si>
    <t>Смањење потрошње електричне енергије за</t>
  </si>
  <si>
    <t>Потрошња воде по јединици производа</t>
  </si>
  <si>
    <t>Смањење потрошње воде за</t>
  </si>
  <si>
    <t xml:space="preserve">Подсетник: </t>
  </si>
  <si>
    <t>Назив производа</t>
  </si>
  <si>
    <t>Производ C</t>
  </si>
  <si>
    <t>Производ D</t>
  </si>
  <si>
    <t>Годишњи обим производње</t>
  </si>
  <si>
    <t>Структура производње</t>
  </si>
  <si>
    <t>%</t>
  </si>
  <si>
    <t>II</t>
  </si>
  <si>
    <t>IIIa</t>
  </si>
  <si>
    <t xml:space="preserve">Метал </t>
  </si>
  <si>
    <t xml:space="preserve">Пластика </t>
  </si>
  <si>
    <t>Биоразградиви отпад</t>
  </si>
  <si>
    <t>Дрво</t>
  </si>
  <si>
    <t>Текстилни отпад</t>
  </si>
  <si>
    <t>Батерије и акумулатори</t>
  </si>
  <si>
    <t>Отпадна електрична и електронска опрема</t>
  </si>
  <si>
    <t>Гума, кожа и остали отпад</t>
  </si>
  <si>
    <t>Поновно искоришћење отпада и/или предаја отпада сакупљачу</t>
  </si>
  <si>
    <t>Отпадна уља</t>
  </si>
  <si>
    <t>Остали течни отпад</t>
  </si>
  <si>
    <t>Процена</t>
  </si>
  <si>
    <t>Електрична енергија из сопствене производње (обновљива енергија)</t>
  </si>
  <si>
    <t>Биланс (1-2)</t>
  </si>
  <si>
    <t xml:space="preserve"> kWh/JP</t>
  </si>
  <si>
    <t>Производ E</t>
  </si>
  <si>
    <t>Потрошња електричне енергије</t>
  </si>
  <si>
    <t>Сопствена техничка вода и/или вода из производње</t>
  </si>
  <si>
    <t>m3/JP</t>
  </si>
  <si>
    <t>Потрошња осталих енергената</t>
  </si>
  <si>
    <t>IIIb</t>
  </si>
  <si>
    <t>IIIc</t>
  </si>
  <si>
    <t>СИТУАЦИОНА АНАЛИЗА: ЕНЕРГЕТСКА ЕФИКАСНОСТ</t>
  </si>
  <si>
    <t>IIId</t>
  </si>
  <si>
    <t>V</t>
  </si>
  <si>
    <t>Потрошње електричне енергије по јединици производа A [kWh/ЈP]</t>
  </si>
  <si>
    <t>Потрошња воде по јединици производа A [m3/JP]</t>
  </si>
  <si>
    <t>VIII</t>
  </si>
  <si>
    <t>СТРУКТУРА И ГОДИШЊИ ОБИМ ПРОИЗВОДЊЕ</t>
  </si>
  <si>
    <t>МОНИТОРИНГ (индикатори за праћење)</t>
  </si>
  <si>
    <t>Садржај</t>
  </si>
  <si>
    <t xml:space="preserve">Смањење количине отпада </t>
  </si>
  <si>
    <t xml:space="preserve">Поновна употреба отпада унутар привредног субјекта </t>
  </si>
  <si>
    <t>Раздвајање/сепарација отпада.</t>
  </si>
  <si>
    <t>Рециклажа.</t>
  </si>
  <si>
    <t>Одлагање отпада на прописан начин</t>
  </si>
  <si>
    <t xml:space="preserve">Побољшање енергетске ефикасности објеката </t>
  </si>
  <si>
    <t xml:space="preserve">Коришћење енергије из обновљивих извора </t>
  </si>
  <si>
    <t xml:space="preserve">Оптимизација употреба електричне енергије </t>
  </si>
  <si>
    <t>Зелена дистрибуција – пласман производа на удаљености до 150 km</t>
  </si>
  <si>
    <t>Оптимизација унутрашњег транспорта</t>
  </si>
  <si>
    <t>Употреба транспортних средстава које мање загађују</t>
  </si>
  <si>
    <t>Набавка еколошки прихватљивог репроматеријала и сировина</t>
  </si>
  <si>
    <t>Набавка локално доступног репроматеријала, сировина и полупроизвода</t>
  </si>
  <si>
    <t xml:space="preserve">Набавка материјала/сировина у контејнерима и палетама </t>
  </si>
  <si>
    <t xml:space="preserve">Набавка рециклиране амбалаже или амбалаже од рециклираног материјала </t>
  </si>
  <si>
    <t>Коришћење зелених финансијских инструмента</t>
  </si>
  <si>
    <t>Коришћење воде из обновљивих извора и оптимизација потрошње</t>
  </si>
  <si>
    <t>Замена опасних хемикалија и употреба еколошки прихватљивих хемикалија</t>
  </si>
  <si>
    <t>Пречишћавање ваздуха и/или воде и/или поновна употреба течности из производње  (уље, разређивач и сл.)</t>
  </si>
  <si>
    <t xml:space="preserve">Употреба безбедне процесне технологија </t>
  </si>
  <si>
    <t>Чврсти отпад [kg годишње]</t>
  </si>
  <si>
    <t>Рециклажа [kg годишње]</t>
  </si>
  <si>
    <t>Течни отпад [lit годишње]</t>
  </si>
  <si>
    <r>
      <t>m</t>
    </r>
    <r>
      <rPr>
        <b/>
        <vertAlign val="superscript"/>
        <sz val="10"/>
        <color rgb="FFC00000"/>
        <rFont val="Calibri"/>
        <family val="2"/>
        <scheme val="minor"/>
      </rPr>
      <t>3</t>
    </r>
  </si>
  <si>
    <t>Број осталих објеката</t>
  </si>
  <si>
    <t>Број комада енергетски ефикасне опреме*</t>
  </si>
  <si>
    <t>Број комада остале опреме</t>
  </si>
  <si>
    <t>Енергетска ефикасност</t>
  </si>
  <si>
    <t>Локално тржиште/Прекогранично тржиште (до 150 km удаљености)</t>
  </si>
  <si>
    <t>Национално тржиште/Интернационално тржиште (преко 150 km удаљености)</t>
  </si>
  <si>
    <t xml:space="preserve">Смањење чврстог отпада за  </t>
  </si>
  <si>
    <t>Позитивно</t>
  </si>
  <si>
    <t>Тешко</t>
  </si>
  <si>
    <t>Лако</t>
  </si>
  <si>
    <t>Неутрално</t>
  </si>
  <si>
    <t>Привредно друштво</t>
  </si>
  <si>
    <t>Микро предузеће</t>
  </si>
  <si>
    <t>0-9</t>
  </si>
  <si>
    <t>Негативно</t>
  </si>
  <si>
    <t>Да</t>
  </si>
  <si>
    <t>Не</t>
  </si>
  <si>
    <t>НП</t>
  </si>
  <si>
    <t>Green Furniture DOO Leskovac</t>
  </si>
  <si>
    <t>Лесковац</t>
  </si>
  <si>
    <t>16000</t>
  </si>
  <si>
    <t>-</t>
  </si>
  <si>
    <t>info@greengurniture.org</t>
  </si>
  <si>
    <t>3101 -Производња намештаја за пословне и продајне просторе</t>
  </si>
  <si>
    <t>Гарнитура намештаја за пословне просторе</t>
  </si>
  <si>
    <t>Гарнитура намештаја за продајне просторе</t>
  </si>
  <si>
    <t>комада</t>
  </si>
  <si>
    <t>Произведени намештај за пословне и продајне просторе не садржи токсичне супстанце</t>
  </si>
  <si>
    <t>Континуирани раст производње</t>
  </si>
  <si>
    <t xml:space="preserve">Већина сировина долази из обновљивих извора </t>
  </si>
  <si>
    <t>Производи не садржи токсичне супстанце</t>
  </si>
  <si>
    <t>Недостатак капитала за инвестиције</t>
  </si>
  <si>
    <t xml:space="preserve">Стварање знатне количине производног отпада </t>
  </si>
  <si>
    <t>Највећа количина отпада се одлаже на депоније</t>
  </si>
  <si>
    <t>Велика потрошње електричне енергије по јединици производа</t>
  </si>
  <si>
    <t>Велика потрошње воде по јединици производа</t>
  </si>
  <si>
    <t>Мала потрошње електричне енергије из обновљивих извора</t>
  </si>
  <si>
    <t>Искористити јавно доступне  зелене финансијске инструменте (субвенције, кредити …) за унапређење производње</t>
  </si>
  <si>
    <t>Зелени финансијски инструменти (субвенције, кредити …) за унапређење производње</t>
  </si>
  <si>
    <t>X</t>
  </si>
  <si>
    <t>Извори и ресурси:</t>
  </si>
  <si>
    <t>Е-брошура: Зелена Европа -примери добре праксе озелењавања пословања</t>
  </si>
  <si>
    <t>Практични водич за озелењавање пословања</t>
  </si>
  <si>
    <t>Водич - Еко дизајн и енергетске ознаке.</t>
  </si>
  <si>
    <t>Водич - Еколошке ознаке.</t>
  </si>
  <si>
    <t>Водич - Карактеристике појединих врста електричних сијалица.</t>
  </si>
  <si>
    <t>Водич – Компостирање.</t>
  </si>
  <si>
    <t>Водич - Пиктограми опасности.</t>
  </si>
  <si>
    <t>Водич - Циркуларна економија.</t>
  </si>
  <si>
    <t>Водич за зелено финансирање у Србији.</t>
  </si>
  <si>
    <t>Кратак водич за озелењавање пословања (преглед мера и препорука за озелењавање пословања).</t>
  </si>
  <si>
    <t>Преглед извора финансирања за МСП-а у Србији.</t>
  </si>
  <si>
    <t>Примери добре праксе финансирања зеленим финансијским инструментима у Србији.</t>
  </si>
  <si>
    <t>Алат за самопроцену степена озелењавање пословања оптимизован за Microsoft Excel 2013.</t>
  </si>
  <si>
    <t>Алат за самопроцену степена озелењавање пословања оптимизован за Microsoft Excel 365.</t>
  </si>
  <si>
    <t>Калкулатор трошкова осветљења у Србији и Северној Македонији.</t>
  </si>
  <si>
    <t>Контролна листа за озелењавање пословања.</t>
  </si>
  <si>
    <t>Контролна листа интерне процене испуњености ESG (Environmental, Social and Governance) критеријума за зелено финансирање.</t>
  </si>
  <si>
    <t>Евиденција потрошње енергената и воде.</t>
  </si>
  <si>
    <t>Образац/Модел бизнис плана/стратегије озелењавања пословања.</t>
  </si>
  <si>
    <t>Регистар инвентара енергетски ефикасне опреме.</t>
  </si>
  <si>
    <t>Ресурси других страна- Водичи за инвеститоре "обновљиви извори енергије"</t>
  </si>
  <si>
    <t>Управљање отпадом - евиденција отпада.</t>
  </si>
  <si>
    <t>Free Professional PowerPoint Templates https://www.slideegg.com/ и www.SlideHunter.com</t>
  </si>
  <si>
    <t>Зелени пут - Партнерство за зелено пословање. Еразмус+ KA210-ADU - Мала партнерства у образовању одраслих. Пројекат 2023-2-RS01-KA210-ADU-000184311. Лесковац 2025.г. :</t>
  </si>
  <si>
    <t>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</si>
</sst>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.mm\.yyyy;@"/>
    <numFmt numFmtId="165" formatCode="_(* #,##0_);_(* \(#,##0\);_(* &quot;-&quot;??_);_(@_)"/>
    <numFmt numFmtId="166" formatCode="0.0%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9"/>
      <color rgb="FF156082"/>
      <name val="Calibri"/>
      <family val="2"/>
      <scheme val="minor"/>
    </font>
    <font>
      <sz val="11"/>
      <color theme="9" tint="-0.499984740745262"/>
      <name val="Webdings"/>
      <family val="1"/>
      <charset val="2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vertAlign val="superscript"/>
      <sz val="10"/>
      <color rgb="FFC00000"/>
      <name val="Calibri"/>
      <family val="2"/>
      <scheme val="minor"/>
    </font>
    <font>
      <b/>
      <sz val="11"/>
      <color rgb="FF008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rgb="FF008000"/>
      <name val="Wingdings 2"/>
      <family val="1"/>
      <charset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  <border>
      <left/>
      <right/>
      <top style="thin">
        <color rgb="FF008000"/>
      </top>
      <bottom style="medium">
        <color rgb="FF008000"/>
      </bottom>
      <diagonal/>
    </border>
    <border>
      <left/>
      <right style="thin">
        <color rgb="FF008000"/>
      </right>
      <top style="thin">
        <color rgb="FF008000"/>
      </top>
      <bottom style="medium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 style="thin">
        <color rgb="FF008000"/>
      </right>
      <top/>
      <bottom/>
      <diagonal/>
    </border>
    <border>
      <left style="thin">
        <color rgb="FF008000"/>
      </left>
      <right/>
      <top style="thin">
        <color rgb="FF008000"/>
      </top>
      <bottom/>
      <diagonal/>
    </border>
    <border>
      <left/>
      <right/>
      <top style="thin">
        <color rgb="FF008000"/>
      </top>
      <bottom/>
      <diagonal/>
    </border>
    <border>
      <left/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/>
      <top/>
      <bottom/>
      <diagonal/>
    </border>
    <border>
      <left/>
      <right style="thin">
        <color rgb="FF008000"/>
      </right>
      <top/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/>
      <right/>
      <top/>
      <bottom style="thin">
        <color rgb="FF008000"/>
      </bottom>
      <diagonal/>
    </border>
    <border>
      <left/>
      <right style="thin">
        <color rgb="FF008000"/>
      </right>
      <top/>
      <bottom style="thin">
        <color rgb="FF008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 applyNumberFormat="0" applyFill="0" applyBorder="0" applyAlignment="0" applyProtection="0"/>
  </cellStyleXfs>
  <cellXfs count="18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64" fontId="0" fillId="5" borderId="0" xfId="0" applyNumberFormat="1" applyFill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3" fillId="4" borderId="2" xfId="0" applyFont="1" applyFill="1" applyBorder="1" applyAlignment="1">
      <alignment horizontal="center"/>
    </xf>
    <xf numFmtId="0" fontId="13" fillId="4" borderId="2" xfId="0" applyFont="1" applyFill="1" applyBorder="1"/>
    <xf numFmtId="0" fontId="12" fillId="4" borderId="2" xfId="0" applyFont="1" applyFill="1" applyBorder="1"/>
    <xf numFmtId="0" fontId="13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vertical="center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49" fontId="15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6" fillId="7" borderId="2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4" xfId="0" applyBorder="1"/>
    <xf numFmtId="0" fontId="18" fillId="0" borderId="4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13" fillId="4" borderId="2" xfId="0" applyFont="1" applyFill="1" applyBorder="1" applyAlignment="1">
      <alignment horizontal="left" vertical="center"/>
    </xf>
    <xf numFmtId="0" fontId="14" fillId="0" borderId="0" xfId="0" applyFont="1"/>
    <xf numFmtId="0" fontId="6" fillId="0" borderId="0" xfId="0" applyFont="1"/>
    <xf numFmtId="0" fontId="2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2" fillId="0" borderId="9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/>
    </xf>
    <xf numFmtId="0" fontId="14" fillId="2" borderId="4" xfId="0" applyFont="1" applyFill="1" applyBorder="1"/>
    <xf numFmtId="43" fontId="14" fillId="0" borderId="4" xfId="2" applyFont="1" applyBorder="1" applyAlignment="1">
      <alignment vertical="center"/>
    </xf>
    <xf numFmtId="43" fontId="14" fillId="2" borderId="4" xfId="2" applyFont="1" applyFill="1" applyBorder="1" applyAlignment="1">
      <alignment vertical="center"/>
    </xf>
    <xf numFmtId="0" fontId="19" fillId="7" borderId="4" xfId="0" applyFont="1" applyFill="1" applyBorder="1" applyAlignment="1">
      <alignment horizontal="center" vertical="center"/>
    </xf>
    <xf numFmtId="0" fontId="0" fillId="0" borderId="0" xfId="0" applyAlignment="1">
      <alignment horizontal="justify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vertical="center"/>
    </xf>
    <xf numFmtId="0" fontId="24" fillId="8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43" fontId="17" fillId="0" borderId="4" xfId="2" applyFont="1" applyBorder="1" applyAlignment="1">
      <alignment horizontal="left" vertical="center"/>
    </xf>
    <xf numFmtId="43" fontId="17" fillId="0" borderId="4" xfId="2" applyFont="1" applyBorder="1" applyAlignment="1">
      <alignment horizontal="center" vertical="center"/>
    </xf>
    <xf numFmtId="43" fontId="17" fillId="9" borderId="4" xfId="2" applyFont="1" applyFill="1" applyBorder="1" applyAlignment="1">
      <alignment horizontal="center" vertical="center"/>
    </xf>
    <xf numFmtId="43" fontId="17" fillId="9" borderId="5" xfId="2" applyFont="1" applyFill="1" applyBorder="1" applyAlignment="1">
      <alignment horizontal="center" vertical="center"/>
    </xf>
    <xf numFmtId="10" fontId="0" fillId="0" borderId="0" xfId="1" applyNumberFormat="1" applyFont="1" applyFill="1" applyBorder="1"/>
    <xf numFmtId="10" fontId="0" fillId="0" borderId="0" xfId="0" applyNumberFormat="1"/>
    <xf numFmtId="0" fontId="17" fillId="0" borderId="4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right" vertical="center" wrapText="1"/>
    </xf>
    <xf numFmtId="43" fontId="0" fillId="0" borderId="4" xfId="0" applyNumberFormat="1" applyBorder="1"/>
    <xf numFmtId="9" fontId="17" fillId="0" borderId="4" xfId="1" applyFont="1" applyBorder="1" applyAlignment="1">
      <alignment horizontal="center" vertical="center"/>
    </xf>
    <xf numFmtId="0" fontId="23" fillId="0" borderId="0" xfId="0" applyFon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justify"/>
    </xf>
    <xf numFmtId="0" fontId="7" fillId="6" borderId="4" xfId="0" applyFont="1" applyFill="1" applyBorder="1" applyAlignment="1">
      <alignment horizontal="justify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8" fillId="0" borderId="0" xfId="0" applyFont="1"/>
    <xf numFmtId="0" fontId="25" fillId="0" borderId="0" xfId="0" applyFont="1" applyAlignment="1">
      <alignment horizontal="right"/>
    </xf>
    <xf numFmtId="9" fontId="0" fillId="0" borderId="0" xfId="0" applyNumberFormat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0" fillId="0" borderId="0" xfId="0" applyAlignment="1">
      <alignment horizontal="justify" vertical="center"/>
    </xf>
    <xf numFmtId="0" fontId="26" fillId="0" borderId="4" xfId="0" applyFont="1" applyBorder="1" applyAlignment="1">
      <alignment horizontal="center"/>
    </xf>
    <xf numFmtId="0" fontId="13" fillId="4" borderId="2" xfId="0" applyFont="1" applyFill="1" applyBorder="1" applyAlignment="1">
      <alignment horizontal="justify"/>
    </xf>
    <xf numFmtId="0" fontId="10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0" fontId="0" fillId="0" borderId="4" xfId="0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9" fillId="8" borderId="4" xfId="0" applyFont="1" applyFill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2" borderId="4" xfId="0" applyFont="1" applyFill="1" applyBorder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10" fontId="17" fillId="0" borderId="4" xfId="1" applyNumberFormat="1" applyFont="1" applyBorder="1" applyAlignment="1">
      <alignment horizontal="center" vertical="center"/>
    </xf>
    <xf numFmtId="4" fontId="17" fillId="0" borderId="4" xfId="2" applyNumberFormat="1" applyFont="1" applyBorder="1" applyAlignment="1">
      <alignment horizontal="center" vertical="center"/>
    </xf>
    <xf numFmtId="4" fontId="17" fillId="9" borderId="5" xfId="2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0" fontId="17" fillId="9" borderId="5" xfId="1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10" fontId="0" fillId="0" borderId="1" xfId="1" applyNumberFormat="1" applyFont="1" applyBorder="1"/>
    <xf numFmtId="43" fontId="0" fillId="0" borderId="1" xfId="0" applyNumberFormat="1" applyBorder="1"/>
    <xf numFmtId="0" fontId="22" fillId="0" borderId="1" xfId="0" applyFont="1" applyBorder="1" applyAlignment="1">
      <alignment horizontal="center" vertical="center" wrapText="1"/>
    </xf>
    <xf numFmtId="10" fontId="22" fillId="10" borderId="1" xfId="1" applyNumberFormat="1" applyFont="1" applyFill="1" applyBorder="1" applyAlignment="1">
      <alignment horizontal="center" vertical="center"/>
    </xf>
    <xf numFmtId="10" fontId="22" fillId="11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/>
    </xf>
    <xf numFmtId="0" fontId="4" fillId="0" borderId="1" xfId="0" applyFont="1" applyBorder="1" applyAlignment="1">
      <alignment horizontal="center"/>
    </xf>
    <xf numFmtId="0" fontId="22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33" fillId="8" borderId="4" xfId="0" applyFont="1" applyFill="1" applyBorder="1" applyAlignment="1">
      <alignment horizontal="right" vertical="center" wrapText="1"/>
    </xf>
    <xf numFmtId="0" fontId="33" fillId="8" borderId="4" xfId="0" applyFont="1" applyFill="1" applyBorder="1" applyAlignment="1">
      <alignment horizontal="center" vertical="center" wrapText="1"/>
    </xf>
    <xf numFmtId="2" fontId="17" fillId="0" borderId="4" xfId="2" applyNumberFormat="1" applyFont="1" applyBorder="1" applyAlignment="1">
      <alignment horizontal="center" vertical="center"/>
    </xf>
    <xf numFmtId="2" fontId="17" fillId="9" borderId="4" xfId="2" applyNumberFormat="1" applyFont="1" applyFill="1" applyBorder="1" applyAlignment="1">
      <alignment horizontal="center" vertical="center"/>
    </xf>
    <xf numFmtId="2" fontId="33" fillId="8" borderId="4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4" fillId="7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5" fillId="0" borderId="0" xfId="3" applyFont="1" applyAlignment="1">
      <alignment horizontal="center" vertical="center"/>
    </xf>
    <xf numFmtId="43" fontId="17" fillId="0" borderId="5" xfId="2" applyFont="1" applyBorder="1" applyAlignment="1">
      <alignment horizontal="center" vertical="center"/>
    </xf>
    <xf numFmtId="9" fontId="22" fillId="0" borderId="4" xfId="2" applyNumberFormat="1" applyFont="1" applyBorder="1" applyAlignment="1">
      <alignment horizontal="center" vertical="center"/>
    </xf>
    <xf numFmtId="165" fontId="17" fillId="0" borderId="4" xfId="2" applyNumberFormat="1" applyFont="1" applyBorder="1" applyAlignment="1">
      <alignment horizontal="center" vertical="center"/>
    </xf>
    <xf numFmtId="165" fontId="22" fillId="0" borderId="4" xfId="2" applyNumberFormat="1" applyFont="1" applyFill="1" applyBorder="1" applyAlignment="1">
      <alignment horizontal="center" vertical="center" wrapText="1"/>
    </xf>
    <xf numFmtId="165" fontId="38" fillId="0" borderId="4" xfId="2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justify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6" fillId="9" borderId="4" xfId="0" applyNumberFormat="1" applyFont="1" applyFill="1" applyBorder="1" applyAlignment="1">
      <alignment horizontal="center" vertical="center" wrapText="1"/>
    </xf>
    <xf numFmtId="166" fontId="22" fillId="0" borderId="4" xfId="1" applyNumberFormat="1" applyFont="1" applyBorder="1" applyAlignment="1">
      <alignment horizontal="center" vertical="center" wrapText="1"/>
    </xf>
    <xf numFmtId="166" fontId="8" fillId="0" borderId="4" xfId="1" applyNumberFormat="1" applyFont="1" applyBorder="1" applyAlignment="1">
      <alignment horizontal="center" vertical="center"/>
    </xf>
    <xf numFmtId="166" fontId="9" fillId="9" borderId="4" xfId="1" applyNumberFormat="1" applyFont="1" applyFill="1" applyBorder="1" applyAlignment="1">
      <alignment horizontal="center" vertical="center"/>
    </xf>
    <xf numFmtId="166" fontId="2" fillId="6" borderId="4" xfId="1" applyNumberFormat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justify" vertical="center" wrapText="1"/>
    </xf>
    <xf numFmtId="0" fontId="2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2" fillId="0" borderId="1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0" fillId="0" borderId="0" xfId="0" applyAlignment="1">
      <alignment horizontal="justify"/>
    </xf>
    <xf numFmtId="0" fontId="0" fillId="0" borderId="0" xfId="0" applyAlignment="1">
      <alignment horizontal="justify" vertical="center"/>
    </xf>
    <xf numFmtId="0" fontId="4" fillId="0" borderId="0" xfId="0" applyFont="1" applyAlignment="1">
      <alignment horizontal="center"/>
    </xf>
    <xf numFmtId="49" fontId="37" fillId="3" borderId="4" xfId="0" applyNumberFormat="1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 wrapText="1"/>
    </xf>
    <xf numFmtId="0" fontId="32" fillId="4" borderId="12" xfId="0" applyFont="1" applyFill="1" applyBorder="1" applyAlignment="1">
      <alignment horizontal="center" vertical="center" wrapText="1"/>
    </xf>
    <xf numFmtId="0" fontId="32" fillId="4" borderId="13" xfId="0" applyFont="1" applyFill="1" applyBorder="1" applyAlignment="1">
      <alignment horizontal="center" vertical="center" wrapText="1"/>
    </xf>
    <xf numFmtId="0" fontId="32" fillId="4" borderId="14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4" fillId="8" borderId="4" xfId="0" applyFont="1" applyFill="1" applyBorder="1" applyAlignment="1">
      <alignment horizontal="center" vertical="center"/>
    </xf>
    <xf numFmtId="4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6" borderId="1" xfId="0" applyNumberForma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10" borderId="1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43" fontId="14" fillId="2" borderId="4" xfId="2" applyFont="1" applyFill="1" applyBorder="1" applyAlignment="1">
      <alignment horizontal="right" vertical="center"/>
    </xf>
    <xf numFmtId="0" fontId="7" fillId="0" borderId="9" xfId="0" applyFont="1" applyBorder="1" applyAlignment="1">
      <alignment horizontal="justify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8000"/>
      <color rgb="FFFFFFCC"/>
      <color rgb="FF0F9ED5"/>
      <color rgb="FF156082"/>
      <color rgb="FFE971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'3'!$B$75</c:f>
              <c:strCache>
                <c:ptCount val="1"/>
                <c:pt idx="0">
                  <c:v>Смањење отпада на извору и поновна употреба</c:v>
                </c:pt>
              </c:strCache>
            </c:strRef>
          </c:tx>
          <c:spPr>
            <a:solidFill>
              <a:srgbClr val="15608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'3'!$C$75</c:f>
              <c:numCache>
                <c:formatCode>0.00%</c:formatCode>
                <c:ptCount val="1"/>
                <c:pt idx="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6-4928-A227-C450E34C08CD}"/>
            </c:ext>
          </c:extLst>
        </c:ser>
        <c:ser>
          <c:idx val="1"/>
          <c:order val="1"/>
          <c:tx>
            <c:strRef>
              <c:f>'3'!$B$76</c:f>
              <c:strCache>
                <c:ptCount val="1"/>
                <c:pt idx="0">
                  <c:v>Рециклирање/Компостирање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E9713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956-4928-A227-C450E34C08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'3'!$C$76</c:f>
              <c:numCache>
                <c:formatCode>0.00%</c:formatCode>
                <c:ptCount val="1"/>
                <c:pt idx="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56-4928-A227-C450E34C08CD}"/>
            </c:ext>
          </c:extLst>
        </c:ser>
        <c:ser>
          <c:idx val="2"/>
          <c:order val="2"/>
          <c:tx>
            <c:strRef>
              <c:f>'3'!$B$77</c:f>
              <c:strCache>
                <c:ptCount val="1"/>
                <c:pt idx="0">
                  <c:v>Поновно искоришћење отпада и/или предаја отпада сакупљачу</c:v>
                </c:pt>
              </c:strCache>
            </c:strRef>
          </c:tx>
          <c:spPr>
            <a:solidFill>
              <a:srgbClr val="0F9ED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'3'!$C$77</c:f>
              <c:numCache>
                <c:formatCode>0.00%</c:formatCode>
                <c:ptCount val="1"/>
                <c:pt idx="0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56-4928-A227-C450E34C08CD}"/>
            </c:ext>
          </c:extLst>
        </c:ser>
        <c:ser>
          <c:idx val="3"/>
          <c:order val="3"/>
          <c:tx>
            <c:strRef>
              <c:f>'3'!$B$78</c:f>
              <c:strCache>
                <c:ptCount val="1"/>
                <c:pt idx="0">
                  <c:v>Одлагање отпада депоновањем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'3'!$C$78</c:f>
              <c:numCache>
                <c:formatCode>0.00%</c:formatCode>
                <c:ptCount val="1"/>
                <c:pt idx="0">
                  <c:v>0.85000000000000009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56-4928-A227-C450E34C08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shape val="pyramid"/>
        <c:axId val="395028736"/>
        <c:axId val="395029128"/>
        <c:axId val="0"/>
      </c:bar3DChart>
      <c:catAx>
        <c:axId val="3950287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95029128"/>
        <c:crosses val="autoZero"/>
        <c:auto val="1"/>
        <c:lblAlgn val="ctr"/>
        <c:lblOffset val="100"/>
        <c:noMultiLvlLbl val="0"/>
      </c:catAx>
      <c:valAx>
        <c:axId val="3950291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02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71379750139112"/>
          <c:y val="1.912184097716715E-2"/>
          <c:w val="0.34152447641980965"/>
          <c:h val="0.965552825259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Cyrl-RS" sz="1100"/>
              <a:t>Рециклирани отпад </a:t>
            </a:r>
            <a:r>
              <a:rPr lang="en-US" sz="1100"/>
              <a:t>[%]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'3'!$B$46:$B$49</c:f>
              <c:strCache>
                <c:ptCount val="4"/>
                <c:pt idx="0">
                  <c:v>Папир и картон</c:v>
                </c:pt>
                <c:pt idx="1">
                  <c:v>Пластика</c:v>
                </c:pt>
                <c:pt idx="2">
                  <c:v>Метал</c:v>
                </c:pt>
                <c:pt idx="3">
                  <c:v>Стакло</c:v>
                </c:pt>
              </c:strCache>
            </c:strRef>
          </c:cat>
          <c:val>
            <c:numRef>
              <c:f>'3'!$C$46:$C$49</c:f>
              <c:numCache>
                <c:formatCode>0.00%</c:formatCode>
                <c:ptCount val="4"/>
                <c:pt idx="0">
                  <c:v>0.125</c:v>
                </c:pt>
                <c:pt idx="1">
                  <c:v>0.1</c:v>
                </c:pt>
                <c:pt idx="2">
                  <c:v>0.33333333333333331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5-4A73-8F36-497931E8EF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95025992"/>
        <c:axId val="395032656"/>
      </c:barChart>
      <c:catAx>
        <c:axId val="395025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032656"/>
        <c:crosses val="autoZero"/>
        <c:auto val="1"/>
        <c:lblAlgn val="ctr"/>
        <c:lblOffset val="100"/>
        <c:noMultiLvlLbl val="0"/>
      </c:catAx>
      <c:valAx>
        <c:axId val="395032656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025992"/>
        <c:crosses val="autoZero"/>
        <c:crossBetween val="between"/>
        <c:majorUnit val="0.2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r>
              <a:rPr lang="sr-Cyrl-RS" sz="1400" b="1">
                <a:solidFill>
                  <a:srgbClr val="C00000"/>
                </a:solidFill>
                <a:effectLst/>
              </a:rPr>
              <a:t>Структура отпада</a:t>
            </a:r>
            <a:endParaRPr lang="en-US" sz="1400" b="1">
              <a:solidFill>
                <a:srgbClr val="C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C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48801493899284"/>
          <c:y val="0.1192185047665502"/>
          <c:w val="0.30736095824043497"/>
          <c:h val="0.8672941324812273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73-4818-B54D-BB9BFD0315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73-4818-B54D-BB9BFD0315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73-4818-B54D-BB9BFD0315D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B73-4818-B54D-BB9BFD0315D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B73-4818-B54D-BB9BFD0315D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B73-4818-B54D-BB9BFD0315D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B73-4818-B54D-BB9BFD0315D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B73-4818-B54D-BB9BFD0315D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B73-4818-B54D-BB9BFD0315D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B73-4818-B54D-BB9BFD0315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'3'!$B$19:$B$28</c:f>
              <c:strCache>
                <c:ptCount val="10"/>
                <c:pt idx="0">
                  <c:v>Папир и картон</c:v>
                </c:pt>
                <c:pt idx="1">
                  <c:v>Метал </c:v>
                </c:pt>
                <c:pt idx="2">
                  <c:v>Пластика </c:v>
                </c:pt>
                <c:pt idx="3">
                  <c:v>Стакло</c:v>
                </c:pt>
                <c:pt idx="4">
                  <c:v>Биоразградиви отпад</c:v>
                </c:pt>
                <c:pt idx="5">
                  <c:v>Дрво</c:v>
                </c:pt>
                <c:pt idx="6">
                  <c:v>Текстилни отпад</c:v>
                </c:pt>
                <c:pt idx="7">
                  <c:v>Батерије и акумулатори</c:v>
                </c:pt>
                <c:pt idx="8">
                  <c:v>Отпадна електрична и електронска опрема</c:v>
                </c:pt>
                <c:pt idx="9">
                  <c:v>Гума, кожа и остали отпад</c:v>
                </c:pt>
              </c:strCache>
            </c:strRef>
          </c:cat>
          <c:val>
            <c:numRef>
              <c:f>'3'!$C$19:$C$28</c:f>
              <c:numCache>
                <c:formatCode>0.00%</c:formatCode>
                <c:ptCount val="10"/>
                <c:pt idx="0">
                  <c:v>6.5672844480257855E-2</c:v>
                </c:pt>
                <c:pt idx="1">
                  <c:v>2.7397260273972603E-3</c:v>
                </c:pt>
                <c:pt idx="2">
                  <c:v>5.3021756647864626E-2</c:v>
                </c:pt>
                <c:pt idx="3">
                  <c:v>0</c:v>
                </c:pt>
                <c:pt idx="4">
                  <c:v>9.7502014504431911E-2</c:v>
                </c:pt>
                <c:pt idx="5">
                  <c:v>0.76873489121676064</c:v>
                </c:pt>
                <c:pt idx="6">
                  <c:v>1.0636583400483481E-2</c:v>
                </c:pt>
                <c:pt idx="7">
                  <c:v>0</c:v>
                </c:pt>
                <c:pt idx="8">
                  <c:v>1.6921837228041903E-3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B73-4818-B54D-BB9BFD0315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005352825520466"/>
          <c:y val="0.19940737496308536"/>
          <c:w val="0.3163798577597155"/>
          <c:h val="0.787683619193618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mk-MK" sz="1100">
                <a:solidFill>
                  <a:sysClr val="windowText" lastClr="000000"/>
                </a:solidFill>
              </a:rPr>
              <a:t>Потрошња електричне енергије по јединици производа</a:t>
            </a:r>
            <a:r>
              <a:rPr lang="en-GB" sz="1100">
                <a:solidFill>
                  <a:sysClr val="windowText" lastClr="000000"/>
                </a:solidFill>
              </a:rPr>
              <a:t> (kWh/JP)</a:t>
            </a:r>
            <a:endParaRPr lang="en-US" sz="11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'4'!$C$19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'4'!$B$20:$B$21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'4'!$C$20:$C$21</c:f>
              <c:numCache>
                <c:formatCode>0.00</c:formatCode>
                <c:ptCount val="2"/>
                <c:pt idx="0">
                  <c:v>2304.761904761905</c:v>
                </c:pt>
                <c:pt idx="1">
                  <c:v>2095.238095238095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E-4543-A52D-7F9EDF325D5F}"/>
            </c:ext>
          </c:extLst>
        </c:ser>
        <c:ser>
          <c:idx val="1"/>
          <c:order val="1"/>
          <c:tx>
            <c:strRef>
              <c:f>'4'!$D$19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'4'!$B$20:$B$21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'4'!$D$20:$D$21</c:f>
              <c:numCache>
                <c:formatCode>0.00</c:formatCode>
                <c:ptCount val="2"/>
                <c:pt idx="0">
                  <c:v>2730</c:v>
                </c:pt>
                <c:pt idx="1">
                  <c:v>1820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8E-4543-A52D-7F9EDF325D5F}"/>
            </c:ext>
          </c:extLst>
        </c:ser>
        <c:ser>
          <c:idx val="2"/>
          <c:order val="2"/>
          <c:tx>
            <c:strRef>
              <c:f>'4'!$E$19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'4'!$B$20:$B$21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'4'!$E$20:$E$21</c:f>
              <c:numCache>
                <c:formatCode>0.00</c:formatCode>
                <c:ptCount val="2"/>
                <c:pt idx="0">
                  <c:v>2268</c:v>
                </c:pt>
                <c:pt idx="1">
                  <c:v>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8E-4543-A52D-7F9EDF325D5F}"/>
            </c:ext>
          </c:extLst>
        </c:ser>
        <c:ser>
          <c:idx val="3"/>
          <c:order val="3"/>
          <c:tx>
            <c:strRef>
              <c:f>'4'!$F$19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'4'!$B$20:$B$21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'4'!$F$20:$F$21</c:f>
              <c:numCache>
                <c:formatCode>0.00</c:formatCode>
                <c:ptCount val="2"/>
                <c:pt idx="0">
                  <c:v>2130.625</c:v>
                </c:pt>
                <c:pt idx="1">
                  <c:v>2739.375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8E-4543-A52D-7F9EDF325D5F}"/>
            </c:ext>
          </c:extLst>
        </c:ser>
        <c:ser>
          <c:idx val="4"/>
          <c:order val="4"/>
          <c:tx>
            <c:strRef>
              <c:f>'4'!$G$19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'4'!$B$20:$B$21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'4'!$G$20:$G$21</c:f>
              <c:numCache>
                <c:formatCode>0.00</c:formatCode>
                <c:ptCount val="2"/>
                <c:pt idx="0">
                  <c:v>1585.7142857142856</c:v>
                </c:pt>
                <c:pt idx="1">
                  <c:v>2114.2857142857142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8E-4543-A52D-7F9EDF325D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5030304"/>
        <c:axId val="395030696"/>
      </c:barChart>
      <c:catAx>
        <c:axId val="39503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030696"/>
        <c:crosses val="autoZero"/>
        <c:auto val="1"/>
        <c:lblAlgn val="ctr"/>
        <c:lblOffset val="100"/>
        <c:noMultiLvlLbl val="0"/>
      </c:catAx>
      <c:valAx>
        <c:axId val="39503069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39503030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mk-MK" sz="1100">
                <a:solidFill>
                  <a:sysClr val="windowText" lastClr="000000"/>
                </a:solidFill>
              </a:rPr>
              <a:t>Потрошња воде по јединици производа</a:t>
            </a:r>
            <a:r>
              <a:rPr lang="en-GB" sz="1100">
                <a:solidFill>
                  <a:sysClr val="windowText" lastClr="000000"/>
                </a:solidFill>
              </a:rPr>
              <a:t> (m3/JP)</a:t>
            </a:r>
            <a:endParaRPr lang="en-US" sz="11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'4'!$C$50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'4'!$B$51:$B$52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'4'!$C$51:$C$52</c:f>
              <c:numCache>
                <c:formatCode>0.00</c:formatCode>
                <c:ptCount val="2"/>
                <c:pt idx="0">
                  <c:v>26.190476190476193</c:v>
                </c:pt>
                <c:pt idx="1">
                  <c:v>23.809523809523807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7-4451-9E56-7FA844E860DE}"/>
            </c:ext>
          </c:extLst>
        </c:ser>
        <c:ser>
          <c:idx val="1"/>
          <c:order val="1"/>
          <c:tx>
            <c:strRef>
              <c:f>'4'!$D$50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'4'!$B$51:$B$52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'4'!$D$51:$D$52</c:f>
              <c:numCache>
                <c:formatCode>0.00</c:formatCode>
                <c:ptCount val="2"/>
                <c:pt idx="0">
                  <c:v>42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7-4451-9E56-7FA844E860DE}"/>
            </c:ext>
          </c:extLst>
        </c:ser>
        <c:ser>
          <c:idx val="2"/>
          <c:order val="2"/>
          <c:tx>
            <c:strRef>
              <c:f>'4'!$E$50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'4'!$B$51:$B$52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'4'!$E$51:$E$52</c:f>
              <c:numCache>
                <c:formatCode>0.00</c:formatCode>
                <c:ptCount val="2"/>
                <c:pt idx="0">
                  <c:v>26.4</c:v>
                </c:pt>
                <c:pt idx="1">
                  <c:v>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7-4451-9E56-7FA844E860DE}"/>
            </c:ext>
          </c:extLst>
        </c:ser>
        <c:ser>
          <c:idx val="3"/>
          <c:order val="3"/>
          <c:tx>
            <c:strRef>
              <c:f>'4'!$F$50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'4'!$B$51:$B$52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'4'!$F$51:$F$52</c:f>
              <c:numCache>
                <c:formatCode>0.00</c:formatCode>
                <c:ptCount val="2"/>
                <c:pt idx="0">
                  <c:v>19.6875</c:v>
                </c:pt>
                <c:pt idx="1">
                  <c:v>25.3125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7-4451-9E56-7FA844E860DE}"/>
            </c:ext>
          </c:extLst>
        </c:ser>
        <c:ser>
          <c:idx val="4"/>
          <c:order val="4"/>
          <c:tx>
            <c:strRef>
              <c:f>'4'!$G$50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'4'!$B$51:$B$52</c:f>
              <c:strCache>
                <c:ptCount val="2"/>
                <c:pt idx="0">
                  <c:v>Гарнитура намештаја за пословне просторе</c:v>
                </c:pt>
                <c:pt idx="1">
                  <c:v>Гарнитура намештаја за продајне просторе</c:v>
                </c:pt>
              </c:strCache>
            </c:strRef>
          </c:cat>
          <c:val>
            <c:numRef>
              <c:f>'4'!$G$51:$G$52</c:f>
              <c:numCache>
                <c:formatCode>0.00</c:formatCode>
                <c:ptCount val="2"/>
                <c:pt idx="0">
                  <c:v>19.285714285714285</c:v>
                </c:pt>
                <c:pt idx="1">
                  <c:v>25.714285714285712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F7-4451-9E56-7FA844E860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77309904"/>
        <c:axId val="477310296"/>
      </c:barChart>
      <c:catAx>
        <c:axId val="477309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310296"/>
        <c:crosses val="autoZero"/>
        <c:auto val="1"/>
        <c:lblAlgn val="ctr"/>
        <c:lblOffset val="100"/>
        <c:noMultiLvlLbl val="0"/>
      </c:catAx>
      <c:valAx>
        <c:axId val="47731029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7730990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3.xml"/><Relationship Id="rId4" Type="http://schemas.openxmlformats.org/officeDocument/2006/relationships/image" Target="../media/image4.sv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svg"/><Relationship Id="rId7" Type="http://schemas.openxmlformats.org/officeDocument/2006/relationships/image" Target="../media/image11.sv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svg"/><Relationship Id="rId10" Type="http://schemas.openxmlformats.org/officeDocument/2006/relationships/image" Target="../media/image14.png"/><Relationship Id="rId4" Type="http://schemas.openxmlformats.org/officeDocument/2006/relationships/image" Target="../media/image8.png"/><Relationship Id="rId9" Type="http://schemas.openxmlformats.org/officeDocument/2006/relationships/image" Target="../media/image1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svg"/><Relationship Id="rId1" Type="http://schemas.openxmlformats.org/officeDocument/2006/relationships/image" Target="../media/image15.png"/><Relationship Id="rId4" Type="http://schemas.openxmlformats.org/officeDocument/2006/relationships/image" Target="../media/image18.sv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sv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12" Type="http://schemas.openxmlformats.org/officeDocument/2006/relationships/image" Target="../media/image30.sv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svg"/><Relationship Id="rId11" Type="http://schemas.openxmlformats.org/officeDocument/2006/relationships/image" Target="../media/image29.png"/><Relationship Id="rId5" Type="http://schemas.openxmlformats.org/officeDocument/2006/relationships/image" Target="../media/image23.png"/><Relationship Id="rId10" Type="http://schemas.openxmlformats.org/officeDocument/2006/relationships/image" Target="../media/image28.svg"/><Relationship Id="rId4" Type="http://schemas.openxmlformats.org/officeDocument/2006/relationships/image" Target="../media/image22.png"/><Relationship Id="rId9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76230</xdr:colOff>
      <xdr:row>0</xdr:row>
      <xdr:rowOff>67759</xdr:rowOff>
    </xdr:from>
    <xdr:to>
      <xdr:col>8</xdr:col>
      <xdr:colOff>725402</xdr:colOff>
      <xdr:row>3</xdr:row>
      <xdr:rowOff>75887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A3DDAF-AE08-8B77-97DA-BE384451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30" y="67759"/>
          <a:ext cx="5957772" cy="56692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44</xdr:row>
      <xdr:rowOff>2</xdr:rowOff>
    </xdr:from>
    <xdr:to>
      <xdr:col>8</xdr:col>
      <xdr:colOff>635000</xdr:colOff>
      <xdr:row>47</xdr:row>
      <xdr:rowOff>27941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9ABC77-D915-4A26-B784-D91FA01C59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85" t="50153" r="1760"/>
        <a:stretch/>
      </xdr:blipFill>
      <xdr:spPr>
        <a:xfrm>
          <a:off x="76200" y="8576735"/>
          <a:ext cx="5867400" cy="5867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80</xdr:row>
      <xdr:rowOff>99067</xdr:rowOff>
    </xdr:from>
    <xdr:to>
      <xdr:col>4</xdr:col>
      <xdr:colOff>92659</xdr:colOff>
      <xdr:row>97</xdr:row>
      <xdr:rowOff>142796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80D5A4E7-C13E-973D-8919-19062AB6132F}"/>
            </a:ext>
          </a:extLst>
        </xdr:cNvPr>
        <xdr:cNvGrpSpPr>
          <a:grpSpLocks noChangeAspect="1"/>
        </xdr:cNvGrpSpPr>
      </xdr:nvGrpSpPr>
      <xdr:grpSpPr>
        <a:xfrm>
          <a:off x="125730" y="14727943"/>
          <a:ext cx="4481779" cy="3139735"/>
          <a:chOff x="1881454" y="1147510"/>
          <a:chExt cx="7262546" cy="5279354"/>
        </a:xfrm>
      </xdr:grpSpPr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6AB5469A-22CC-8D56-B105-60ACD31EB079}"/>
              </a:ext>
            </a:extLst>
          </xdr:cNvPr>
          <xdr:cNvGrpSpPr/>
        </xdr:nvGrpSpPr>
        <xdr:grpSpPr>
          <a:xfrm flipV="1">
            <a:off x="3048000" y="1147510"/>
            <a:ext cx="6096000" cy="5279354"/>
            <a:chOff x="4536090" y="1425619"/>
            <a:chExt cx="5863674" cy="5078149"/>
          </a:xfrm>
        </xdr:grpSpPr>
        <xdr:sp macro="" textlink="">
          <xdr:nvSpPr>
            <xdr:cNvPr id="32" name="Freeform: Shape 31">
              <a:extLst>
                <a:ext uri="{FF2B5EF4-FFF2-40B4-BE49-F238E27FC236}">
                  <a16:creationId xmlns:a16="http://schemas.microsoft.com/office/drawing/2014/main" id="{C6D79CDB-F89E-0282-4C42-B7AFB21CEE01}"/>
                </a:ext>
              </a:extLst>
            </xdr:cNvPr>
            <xdr:cNvSpPr/>
          </xdr:nvSpPr>
          <xdr:spPr>
            <a:xfrm>
              <a:off x="4536090" y="4168510"/>
              <a:ext cx="5123061" cy="2335257"/>
            </a:xfrm>
            <a:custGeom>
              <a:avLst/>
              <a:gdLst>
                <a:gd name="connsiteX0" fmla="*/ 4515450 w 5123061"/>
                <a:gd name="connsiteY0" fmla="*/ 0 h 2335257"/>
                <a:gd name="connsiteX1" fmla="*/ 674976 w 5123061"/>
                <a:gd name="connsiteY1" fmla="*/ 1165902 h 2335257"/>
                <a:gd name="connsiteX2" fmla="*/ 0 w 5123061"/>
                <a:gd name="connsiteY2" fmla="*/ 2335258 h 2335257"/>
                <a:gd name="connsiteX3" fmla="*/ 5123062 w 5123061"/>
                <a:gd name="connsiteY3" fmla="*/ 1052478 h 2335257"/>
                <a:gd name="connsiteX4" fmla="*/ 4515450 w 5123061"/>
                <a:gd name="connsiteY4" fmla="*/ 0 h 233525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5123061" h="2335257">
                  <a:moveTo>
                    <a:pt x="4515450" y="0"/>
                  </a:moveTo>
                  <a:lnTo>
                    <a:pt x="674976" y="1165902"/>
                  </a:lnTo>
                  <a:lnTo>
                    <a:pt x="0" y="2335258"/>
                  </a:lnTo>
                  <a:lnTo>
                    <a:pt x="5123062" y="1052478"/>
                  </a:lnTo>
                  <a:lnTo>
                    <a:pt x="4515450" y="0"/>
                  </a:lnTo>
                  <a:close/>
                </a:path>
              </a:pathLst>
            </a:custGeom>
            <a:solidFill>
              <a:srgbClr val="196B24">
                <a:lumMod val="75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3" name="Freeform: Shape 32">
              <a:extLst>
                <a:ext uri="{FF2B5EF4-FFF2-40B4-BE49-F238E27FC236}">
                  <a16:creationId xmlns:a16="http://schemas.microsoft.com/office/drawing/2014/main" id="{0786F236-537C-D3D5-4E86-AECDBF2F599D}"/>
                </a:ext>
              </a:extLst>
            </xdr:cNvPr>
            <xdr:cNvSpPr/>
          </xdr:nvSpPr>
          <xdr:spPr>
            <a:xfrm>
              <a:off x="4536090" y="4168510"/>
              <a:ext cx="5123061" cy="2335258"/>
            </a:xfrm>
            <a:custGeom>
              <a:avLst/>
              <a:gdLst>
                <a:gd name="connsiteX0" fmla="*/ 4515450 w 5123061"/>
                <a:gd name="connsiteY0" fmla="*/ 0 h 2335257"/>
                <a:gd name="connsiteX1" fmla="*/ 674976 w 5123061"/>
                <a:gd name="connsiteY1" fmla="*/ 1165902 h 2335257"/>
                <a:gd name="connsiteX2" fmla="*/ 0 w 5123061"/>
                <a:gd name="connsiteY2" fmla="*/ 2335258 h 2335257"/>
                <a:gd name="connsiteX3" fmla="*/ 5123062 w 5123061"/>
                <a:gd name="connsiteY3" fmla="*/ 1052478 h 2335257"/>
                <a:gd name="connsiteX4" fmla="*/ 4515450 w 5123061"/>
                <a:gd name="connsiteY4" fmla="*/ 0 h 233525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5123061" h="2335257">
                  <a:moveTo>
                    <a:pt x="4515450" y="0"/>
                  </a:moveTo>
                  <a:lnTo>
                    <a:pt x="674976" y="1165902"/>
                  </a:lnTo>
                  <a:lnTo>
                    <a:pt x="0" y="2335258"/>
                  </a:lnTo>
                  <a:lnTo>
                    <a:pt x="5123062" y="1052478"/>
                  </a:lnTo>
                  <a:lnTo>
                    <a:pt x="4515450" y="0"/>
                  </a:lnTo>
                  <a:close/>
                </a:path>
              </a:pathLst>
            </a:custGeom>
            <a:solidFill>
              <a:srgbClr val="000000">
                <a:alpha val="3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4" name="Freeform: Shape 33">
              <a:extLst>
                <a:ext uri="{FF2B5EF4-FFF2-40B4-BE49-F238E27FC236}">
                  <a16:creationId xmlns:a16="http://schemas.microsoft.com/office/drawing/2014/main" id="{86991426-B851-B634-1072-14CFA1515870}"/>
                </a:ext>
              </a:extLst>
            </xdr:cNvPr>
            <xdr:cNvSpPr/>
          </xdr:nvSpPr>
          <xdr:spPr>
            <a:xfrm>
              <a:off x="5276702" y="3002608"/>
              <a:ext cx="3709201" cy="2218379"/>
            </a:xfrm>
            <a:custGeom>
              <a:avLst/>
              <a:gdLst>
                <a:gd name="connsiteX0" fmla="*/ 607421 w 3709201"/>
                <a:gd name="connsiteY0" fmla="*/ 1165902 h 2218379"/>
                <a:gd name="connsiteX1" fmla="*/ 3101589 w 3709201"/>
                <a:gd name="connsiteY1" fmla="*/ 0 h 2218379"/>
                <a:gd name="connsiteX2" fmla="*/ 3709202 w 3709201"/>
                <a:gd name="connsiteY2" fmla="*/ 1052478 h 2218379"/>
                <a:gd name="connsiteX3" fmla="*/ 0 w 3709201"/>
                <a:gd name="connsiteY3" fmla="*/ 2218380 h 2218379"/>
                <a:gd name="connsiteX4" fmla="*/ 607421 w 3709201"/>
                <a:gd name="connsiteY4" fmla="*/ 1165902 h 221837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709201" h="2218379">
                  <a:moveTo>
                    <a:pt x="607421" y="1165902"/>
                  </a:moveTo>
                  <a:lnTo>
                    <a:pt x="3101589" y="0"/>
                  </a:lnTo>
                  <a:lnTo>
                    <a:pt x="3709202" y="1052478"/>
                  </a:lnTo>
                  <a:lnTo>
                    <a:pt x="0" y="2218380"/>
                  </a:lnTo>
                  <a:lnTo>
                    <a:pt x="607421" y="1165902"/>
                  </a:lnTo>
                  <a:close/>
                </a:path>
              </a:pathLst>
            </a:custGeom>
            <a:solidFill>
              <a:srgbClr val="0F9ED5">
                <a:lumMod val="75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5" name="Freeform: Shape 34">
              <a:extLst>
                <a:ext uri="{FF2B5EF4-FFF2-40B4-BE49-F238E27FC236}">
                  <a16:creationId xmlns:a16="http://schemas.microsoft.com/office/drawing/2014/main" id="{8EF32ED6-780D-26B5-DCEC-19BB3F3B1B9A}"/>
                </a:ext>
              </a:extLst>
            </xdr:cNvPr>
            <xdr:cNvSpPr/>
          </xdr:nvSpPr>
          <xdr:spPr>
            <a:xfrm>
              <a:off x="5276702" y="3002609"/>
              <a:ext cx="3709201" cy="2218379"/>
            </a:xfrm>
            <a:custGeom>
              <a:avLst/>
              <a:gdLst>
                <a:gd name="connsiteX0" fmla="*/ 607421 w 3709201"/>
                <a:gd name="connsiteY0" fmla="*/ 1165902 h 2218379"/>
                <a:gd name="connsiteX1" fmla="*/ 3101589 w 3709201"/>
                <a:gd name="connsiteY1" fmla="*/ 0 h 2218379"/>
                <a:gd name="connsiteX2" fmla="*/ 3709202 w 3709201"/>
                <a:gd name="connsiteY2" fmla="*/ 1052478 h 2218379"/>
                <a:gd name="connsiteX3" fmla="*/ 0 w 3709201"/>
                <a:gd name="connsiteY3" fmla="*/ 2218380 h 2218379"/>
                <a:gd name="connsiteX4" fmla="*/ 607421 w 3709201"/>
                <a:gd name="connsiteY4" fmla="*/ 1165902 h 221837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709201" h="2218379">
                  <a:moveTo>
                    <a:pt x="607421" y="1165902"/>
                  </a:moveTo>
                  <a:lnTo>
                    <a:pt x="3101589" y="0"/>
                  </a:lnTo>
                  <a:lnTo>
                    <a:pt x="3709202" y="1052478"/>
                  </a:lnTo>
                  <a:lnTo>
                    <a:pt x="0" y="2218380"/>
                  </a:lnTo>
                  <a:lnTo>
                    <a:pt x="607421" y="1165902"/>
                  </a:lnTo>
                  <a:close/>
                </a:path>
              </a:pathLst>
            </a:custGeom>
            <a:solidFill>
              <a:srgbClr val="000000">
                <a:alpha val="3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6" name="Freeform: Shape 35">
              <a:extLst>
                <a:ext uri="{FF2B5EF4-FFF2-40B4-BE49-F238E27FC236}">
                  <a16:creationId xmlns:a16="http://schemas.microsoft.com/office/drawing/2014/main" id="{8F2FEDC8-F842-86BD-2F35-0E3F2A7F145D}"/>
                </a:ext>
              </a:extLst>
            </xdr:cNvPr>
            <xdr:cNvSpPr/>
          </xdr:nvSpPr>
          <xdr:spPr>
            <a:xfrm>
              <a:off x="5949759" y="1425619"/>
              <a:ext cx="2363087" cy="2629467"/>
            </a:xfrm>
            <a:custGeom>
              <a:avLst/>
              <a:gdLst>
                <a:gd name="connsiteX0" fmla="*/ 2363088 w 2363087"/>
                <a:gd name="connsiteY0" fmla="*/ 1463566 h 2629467"/>
                <a:gd name="connsiteX1" fmla="*/ 0 w 2363087"/>
                <a:gd name="connsiteY1" fmla="*/ 2629468 h 2629467"/>
                <a:gd name="connsiteX2" fmla="*/ 607613 w 2363087"/>
                <a:gd name="connsiteY2" fmla="*/ 1576990 h 2629467"/>
                <a:gd name="connsiteX3" fmla="*/ 1518072 w 2363087"/>
                <a:gd name="connsiteY3" fmla="*/ 0 h 2629467"/>
                <a:gd name="connsiteX4" fmla="*/ 2363088 w 2363087"/>
                <a:gd name="connsiteY4" fmla="*/ 1463566 h 262946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363087" h="2629467">
                  <a:moveTo>
                    <a:pt x="2363088" y="1463566"/>
                  </a:moveTo>
                  <a:lnTo>
                    <a:pt x="0" y="2629468"/>
                  </a:lnTo>
                  <a:lnTo>
                    <a:pt x="607613" y="1576990"/>
                  </a:lnTo>
                  <a:lnTo>
                    <a:pt x="1518072" y="0"/>
                  </a:lnTo>
                  <a:lnTo>
                    <a:pt x="2363088" y="1463566"/>
                  </a:lnTo>
                  <a:close/>
                </a:path>
              </a:pathLst>
            </a:custGeom>
            <a:solidFill>
              <a:srgbClr val="A02B93">
                <a:lumMod val="75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7" name="Freeform: Shape 36">
              <a:extLst>
                <a:ext uri="{FF2B5EF4-FFF2-40B4-BE49-F238E27FC236}">
                  <a16:creationId xmlns:a16="http://schemas.microsoft.com/office/drawing/2014/main" id="{9AF8240E-32CA-4DE9-A74A-099021F2680C}"/>
                </a:ext>
              </a:extLst>
            </xdr:cNvPr>
            <xdr:cNvSpPr/>
          </xdr:nvSpPr>
          <xdr:spPr>
            <a:xfrm>
              <a:off x="5952049" y="1425619"/>
              <a:ext cx="2363088" cy="2629467"/>
            </a:xfrm>
            <a:custGeom>
              <a:avLst/>
              <a:gdLst>
                <a:gd name="connsiteX0" fmla="*/ 2363088 w 2363087"/>
                <a:gd name="connsiteY0" fmla="*/ 1463566 h 2629467"/>
                <a:gd name="connsiteX1" fmla="*/ 0 w 2363087"/>
                <a:gd name="connsiteY1" fmla="*/ 2629468 h 2629467"/>
                <a:gd name="connsiteX2" fmla="*/ 607613 w 2363087"/>
                <a:gd name="connsiteY2" fmla="*/ 1576990 h 2629467"/>
                <a:gd name="connsiteX3" fmla="*/ 1518072 w 2363087"/>
                <a:gd name="connsiteY3" fmla="*/ 0 h 2629467"/>
                <a:gd name="connsiteX4" fmla="*/ 2363088 w 2363087"/>
                <a:gd name="connsiteY4" fmla="*/ 1463566 h 262946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363087" h="2629467">
                  <a:moveTo>
                    <a:pt x="2363088" y="1463566"/>
                  </a:moveTo>
                  <a:lnTo>
                    <a:pt x="0" y="2629468"/>
                  </a:lnTo>
                  <a:lnTo>
                    <a:pt x="607613" y="1576990"/>
                  </a:lnTo>
                  <a:lnTo>
                    <a:pt x="1518072" y="0"/>
                  </a:lnTo>
                  <a:lnTo>
                    <a:pt x="2363088" y="1463566"/>
                  </a:lnTo>
                  <a:close/>
                </a:path>
              </a:pathLst>
            </a:custGeom>
            <a:solidFill>
              <a:srgbClr val="000000">
                <a:alpha val="2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8" name="Freeform: Shape 37">
              <a:extLst>
                <a:ext uri="{FF2B5EF4-FFF2-40B4-BE49-F238E27FC236}">
                  <a16:creationId xmlns:a16="http://schemas.microsoft.com/office/drawing/2014/main" id="{A39A2CF8-3F20-FEF5-44A9-BF9ABB5FFA0B}"/>
                </a:ext>
              </a:extLst>
            </xdr:cNvPr>
            <xdr:cNvSpPr/>
          </xdr:nvSpPr>
          <xdr:spPr>
            <a:xfrm>
              <a:off x="5949759" y="3002608"/>
              <a:ext cx="3036144" cy="1052478"/>
            </a:xfrm>
            <a:custGeom>
              <a:avLst/>
              <a:gdLst>
                <a:gd name="connsiteX0" fmla="*/ 607613 w 3036144"/>
                <a:gd name="connsiteY0" fmla="*/ 0 h 1052478"/>
                <a:gd name="connsiteX1" fmla="*/ 0 w 3036144"/>
                <a:gd name="connsiteY1" fmla="*/ 1052478 h 1052478"/>
                <a:gd name="connsiteX2" fmla="*/ 3036145 w 3036144"/>
                <a:gd name="connsiteY2" fmla="*/ 1052478 h 1052478"/>
                <a:gd name="connsiteX3" fmla="*/ 2428532 w 3036144"/>
                <a:gd name="connsiteY3" fmla="*/ 0 h 1052478"/>
                <a:gd name="connsiteX4" fmla="*/ 607613 w 3036144"/>
                <a:gd name="connsiteY4" fmla="*/ 0 h 105247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3036144" h="1052478">
                  <a:moveTo>
                    <a:pt x="607613" y="0"/>
                  </a:moveTo>
                  <a:lnTo>
                    <a:pt x="0" y="1052478"/>
                  </a:lnTo>
                  <a:lnTo>
                    <a:pt x="3036145" y="1052478"/>
                  </a:lnTo>
                  <a:lnTo>
                    <a:pt x="2428532" y="0"/>
                  </a:lnTo>
                  <a:lnTo>
                    <a:pt x="607613" y="0"/>
                  </a:lnTo>
                  <a:close/>
                </a:path>
              </a:pathLst>
            </a:custGeom>
            <a:solidFill>
              <a:srgbClr val="0F9ED5"/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39" name="Freeform: Shape 38">
              <a:extLst>
                <a:ext uri="{FF2B5EF4-FFF2-40B4-BE49-F238E27FC236}">
                  <a16:creationId xmlns:a16="http://schemas.microsoft.com/office/drawing/2014/main" id="{828A4AD3-669C-06C7-7DB1-DF8F0E27B95D}"/>
                </a:ext>
              </a:extLst>
            </xdr:cNvPr>
            <xdr:cNvSpPr/>
          </xdr:nvSpPr>
          <xdr:spPr>
            <a:xfrm>
              <a:off x="6622816" y="1425619"/>
              <a:ext cx="1690030" cy="1463566"/>
            </a:xfrm>
            <a:custGeom>
              <a:avLst/>
              <a:gdLst>
                <a:gd name="connsiteX0" fmla="*/ 1690031 w 1690030"/>
                <a:gd name="connsiteY0" fmla="*/ 1463566 h 1463566"/>
                <a:gd name="connsiteX1" fmla="*/ 845015 w 1690030"/>
                <a:gd name="connsiteY1" fmla="*/ 0 h 1463566"/>
                <a:gd name="connsiteX2" fmla="*/ 0 w 1690030"/>
                <a:gd name="connsiteY2" fmla="*/ 1463566 h 1463566"/>
                <a:gd name="connsiteX3" fmla="*/ 1690031 w 1690030"/>
                <a:gd name="connsiteY3" fmla="*/ 1463566 h 146356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690030" h="1463566">
                  <a:moveTo>
                    <a:pt x="1690031" y="1463566"/>
                  </a:moveTo>
                  <a:lnTo>
                    <a:pt x="845015" y="0"/>
                  </a:lnTo>
                  <a:lnTo>
                    <a:pt x="0" y="1463566"/>
                  </a:lnTo>
                  <a:lnTo>
                    <a:pt x="1690031" y="1463566"/>
                  </a:lnTo>
                  <a:close/>
                </a:path>
              </a:pathLst>
            </a:custGeom>
            <a:solidFill>
              <a:srgbClr val="C00000"/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40" name="Freeform: Shape 39">
              <a:extLst>
                <a:ext uri="{FF2B5EF4-FFF2-40B4-BE49-F238E27FC236}">
                  <a16:creationId xmlns:a16="http://schemas.microsoft.com/office/drawing/2014/main" id="{A3D7D512-809A-715A-D2A7-44C3BFC98FE6}"/>
                </a:ext>
              </a:extLst>
            </xdr:cNvPr>
            <xdr:cNvSpPr/>
          </xdr:nvSpPr>
          <xdr:spPr>
            <a:xfrm>
              <a:off x="5276702" y="4168510"/>
              <a:ext cx="4382449" cy="1052478"/>
            </a:xfrm>
            <a:custGeom>
              <a:avLst/>
              <a:gdLst>
                <a:gd name="connsiteX0" fmla="*/ 4382450 w 4382449"/>
                <a:gd name="connsiteY0" fmla="*/ 1052478 h 1052478"/>
                <a:gd name="connsiteX1" fmla="*/ 3774838 w 4382449"/>
                <a:gd name="connsiteY1" fmla="*/ 0 h 1052478"/>
                <a:gd name="connsiteX2" fmla="*/ 607421 w 4382449"/>
                <a:gd name="connsiteY2" fmla="*/ 0 h 1052478"/>
                <a:gd name="connsiteX3" fmla="*/ 0 w 4382449"/>
                <a:gd name="connsiteY3" fmla="*/ 1052478 h 1052478"/>
                <a:gd name="connsiteX4" fmla="*/ 4382450 w 4382449"/>
                <a:gd name="connsiteY4" fmla="*/ 1052478 h 105247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4382449" h="1052478">
                  <a:moveTo>
                    <a:pt x="4382450" y="1052478"/>
                  </a:moveTo>
                  <a:lnTo>
                    <a:pt x="3774838" y="0"/>
                  </a:lnTo>
                  <a:lnTo>
                    <a:pt x="607421" y="0"/>
                  </a:lnTo>
                  <a:lnTo>
                    <a:pt x="0" y="1052478"/>
                  </a:lnTo>
                  <a:lnTo>
                    <a:pt x="4382450" y="1052478"/>
                  </a:lnTo>
                  <a:close/>
                </a:path>
              </a:pathLst>
            </a:custGeom>
            <a:solidFill>
              <a:srgbClr val="E97132"/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41" name="Freeform: Shape 40">
              <a:extLst>
                <a:ext uri="{FF2B5EF4-FFF2-40B4-BE49-F238E27FC236}">
                  <a16:creationId xmlns:a16="http://schemas.microsoft.com/office/drawing/2014/main" id="{F99CA3F5-E6FE-B2DF-E55D-94ED45D771BE}"/>
                </a:ext>
              </a:extLst>
            </xdr:cNvPr>
            <xdr:cNvSpPr/>
          </xdr:nvSpPr>
          <xdr:spPr>
            <a:xfrm>
              <a:off x="4536090" y="5334412"/>
              <a:ext cx="5863674" cy="1169356"/>
            </a:xfrm>
            <a:custGeom>
              <a:avLst/>
              <a:gdLst>
                <a:gd name="connsiteX0" fmla="*/ 674976 w 5863674"/>
                <a:gd name="connsiteY0" fmla="*/ 0 h 1169356"/>
                <a:gd name="connsiteX1" fmla="*/ 0 w 5863674"/>
                <a:gd name="connsiteY1" fmla="*/ 1169356 h 1169356"/>
                <a:gd name="connsiteX2" fmla="*/ 5863675 w 5863674"/>
                <a:gd name="connsiteY2" fmla="*/ 1169356 h 1169356"/>
                <a:gd name="connsiteX3" fmla="*/ 5188506 w 5863674"/>
                <a:gd name="connsiteY3" fmla="*/ 0 h 1169356"/>
                <a:gd name="connsiteX4" fmla="*/ 674976 w 5863674"/>
                <a:gd name="connsiteY4" fmla="*/ 0 h 116935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5863674" h="1169356">
                  <a:moveTo>
                    <a:pt x="674976" y="0"/>
                  </a:moveTo>
                  <a:lnTo>
                    <a:pt x="0" y="1169356"/>
                  </a:lnTo>
                  <a:lnTo>
                    <a:pt x="5863675" y="1169356"/>
                  </a:lnTo>
                  <a:lnTo>
                    <a:pt x="5188506" y="0"/>
                  </a:lnTo>
                  <a:lnTo>
                    <a:pt x="674976" y="0"/>
                  </a:lnTo>
                  <a:close/>
                </a:path>
              </a:pathLst>
            </a:custGeom>
            <a:solidFill>
              <a:srgbClr val="156082"/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42" name="Freeform: Shape 41">
              <a:extLst>
                <a:ext uri="{FF2B5EF4-FFF2-40B4-BE49-F238E27FC236}">
                  <a16:creationId xmlns:a16="http://schemas.microsoft.com/office/drawing/2014/main" id="{2F156044-0B14-C0C4-826C-4F75D3CDDC87}"/>
                </a:ext>
              </a:extLst>
            </xdr:cNvPr>
            <xdr:cNvSpPr/>
          </xdr:nvSpPr>
          <xdr:spPr>
            <a:xfrm>
              <a:off x="7467831" y="5334412"/>
              <a:ext cx="2931933" cy="1169356"/>
            </a:xfrm>
            <a:custGeom>
              <a:avLst/>
              <a:gdLst>
                <a:gd name="connsiteX0" fmla="*/ 0 w 2931933"/>
                <a:gd name="connsiteY0" fmla="*/ 1169356 h 1169356"/>
                <a:gd name="connsiteX1" fmla="*/ 2931934 w 2931933"/>
                <a:gd name="connsiteY1" fmla="*/ 1169356 h 1169356"/>
                <a:gd name="connsiteX2" fmla="*/ 2256765 w 2931933"/>
                <a:gd name="connsiteY2" fmla="*/ 0 h 1169356"/>
                <a:gd name="connsiteX3" fmla="*/ 0 w 2931933"/>
                <a:gd name="connsiteY3" fmla="*/ 0 h 1169356"/>
                <a:gd name="connsiteX4" fmla="*/ 0 w 2931933"/>
                <a:gd name="connsiteY4" fmla="*/ 1169356 h 116935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931933" h="1169356">
                  <a:moveTo>
                    <a:pt x="0" y="1169356"/>
                  </a:moveTo>
                  <a:lnTo>
                    <a:pt x="2931934" y="1169356"/>
                  </a:lnTo>
                  <a:lnTo>
                    <a:pt x="2256765" y="0"/>
                  </a:lnTo>
                  <a:lnTo>
                    <a:pt x="0" y="0"/>
                  </a:lnTo>
                  <a:lnTo>
                    <a:pt x="0" y="1169356"/>
                  </a:lnTo>
                  <a:close/>
                </a:path>
              </a:pathLst>
            </a:custGeom>
            <a:solidFill>
              <a:srgbClr val="000000">
                <a:alpha val="2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43" name="Freeform: Shape 42">
              <a:extLst>
                <a:ext uri="{FF2B5EF4-FFF2-40B4-BE49-F238E27FC236}">
                  <a16:creationId xmlns:a16="http://schemas.microsoft.com/office/drawing/2014/main" id="{2B3A3DCE-3E9D-0E8E-88CC-DB5D3F38F763}"/>
                </a:ext>
              </a:extLst>
            </xdr:cNvPr>
            <xdr:cNvSpPr/>
          </xdr:nvSpPr>
          <xdr:spPr>
            <a:xfrm>
              <a:off x="7467831" y="4168510"/>
              <a:ext cx="2191320" cy="1052478"/>
            </a:xfrm>
            <a:custGeom>
              <a:avLst/>
              <a:gdLst>
                <a:gd name="connsiteX0" fmla="*/ 0 w 2191320"/>
                <a:gd name="connsiteY0" fmla="*/ 1052478 h 1052478"/>
                <a:gd name="connsiteX1" fmla="*/ 2191321 w 2191320"/>
                <a:gd name="connsiteY1" fmla="*/ 1052478 h 1052478"/>
                <a:gd name="connsiteX2" fmla="*/ 1583709 w 2191320"/>
                <a:gd name="connsiteY2" fmla="*/ 0 h 1052478"/>
                <a:gd name="connsiteX3" fmla="*/ 0 w 2191320"/>
                <a:gd name="connsiteY3" fmla="*/ 0 h 1052478"/>
                <a:gd name="connsiteX4" fmla="*/ 0 w 2191320"/>
                <a:gd name="connsiteY4" fmla="*/ 1052478 h 105247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191320" h="1052478">
                  <a:moveTo>
                    <a:pt x="0" y="1052478"/>
                  </a:moveTo>
                  <a:lnTo>
                    <a:pt x="2191321" y="1052478"/>
                  </a:lnTo>
                  <a:lnTo>
                    <a:pt x="1583709" y="0"/>
                  </a:lnTo>
                  <a:lnTo>
                    <a:pt x="0" y="0"/>
                  </a:lnTo>
                  <a:lnTo>
                    <a:pt x="0" y="1052478"/>
                  </a:lnTo>
                  <a:close/>
                </a:path>
              </a:pathLst>
            </a:custGeom>
            <a:solidFill>
              <a:srgbClr val="000000">
                <a:alpha val="2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  <xdr:sp macro="" textlink="">
          <xdr:nvSpPr>
            <xdr:cNvPr id="44" name="Freeform: Shape 43">
              <a:extLst>
                <a:ext uri="{FF2B5EF4-FFF2-40B4-BE49-F238E27FC236}">
                  <a16:creationId xmlns:a16="http://schemas.microsoft.com/office/drawing/2014/main" id="{8360F717-B774-F3EB-29C7-0391AC52C89C}"/>
                </a:ext>
              </a:extLst>
            </xdr:cNvPr>
            <xdr:cNvSpPr/>
          </xdr:nvSpPr>
          <xdr:spPr>
            <a:xfrm>
              <a:off x="7467831" y="3002608"/>
              <a:ext cx="1518072" cy="1052478"/>
            </a:xfrm>
            <a:custGeom>
              <a:avLst/>
              <a:gdLst>
                <a:gd name="connsiteX0" fmla="*/ 0 w 1518072"/>
                <a:gd name="connsiteY0" fmla="*/ 0 h 1052478"/>
                <a:gd name="connsiteX1" fmla="*/ 0 w 1518072"/>
                <a:gd name="connsiteY1" fmla="*/ 1052478 h 1052478"/>
                <a:gd name="connsiteX2" fmla="*/ 1518072 w 1518072"/>
                <a:gd name="connsiteY2" fmla="*/ 1052478 h 1052478"/>
                <a:gd name="connsiteX3" fmla="*/ 910460 w 1518072"/>
                <a:gd name="connsiteY3" fmla="*/ 0 h 1052478"/>
                <a:gd name="connsiteX4" fmla="*/ 0 w 1518072"/>
                <a:gd name="connsiteY4" fmla="*/ 0 h 105247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518072" h="1052478">
                  <a:moveTo>
                    <a:pt x="0" y="0"/>
                  </a:moveTo>
                  <a:lnTo>
                    <a:pt x="0" y="1052478"/>
                  </a:lnTo>
                  <a:lnTo>
                    <a:pt x="1518072" y="1052478"/>
                  </a:lnTo>
                  <a:lnTo>
                    <a:pt x="910460" y="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>
                <a:alpha val="20000"/>
              </a:srgbClr>
            </a:solidFill>
            <a:ln w="19192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Calibri" panose="020F0502020204030204"/>
                </a:defRPr>
              </a:lvl9pPr>
            </a:lstStyle>
            <a:p>
              <a:endParaRPr lang="en-IN" sz="1000">
                <a:latin typeface="Calibri" panose="020F0502020204030204" pitchFamily="34" charset="0"/>
                <a:cs typeface="Calibri" panose="020F0502020204030204" pitchFamily="34" charset="0"/>
              </a:endParaRPr>
            </a:p>
          </xdr:txBody>
        </xdr:sp>
      </xdr:grpSp>
      <xdr:cxnSp macro="">
        <xdr:nvCxnSpPr>
          <xdr:cNvPr id="25" name="Straight Arrow Connector 24">
            <a:extLst>
              <a:ext uri="{FF2B5EF4-FFF2-40B4-BE49-F238E27FC236}">
                <a16:creationId xmlns:a16="http://schemas.microsoft.com/office/drawing/2014/main" id="{5A3B2C96-9026-707D-FF5C-357BB5F6F8C4}"/>
              </a:ext>
            </a:extLst>
          </xdr:cNvPr>
          <xdr:cNvCxnSpPr>
            <a:cxnSpLocks/>
          </xdr:cNvCxnSpPr>
        </xdr:nvCxnSpPr>
        <xdr:spPr>
          <a:xfrm>
            <a:off x="3407372" y="2357601"/>
            <a:ext cx="1828436" cy="3167179"/>
          </a:xfrm>
          <a:prstGeom prst="straightConnector1">
            <a:avLst/>
          </a:prstGeom>
          <a:noFill/>
          <a:ln w="38100" cap="flat" cmpd="sng" algn="ctr">
            <a:solidFill>
              <a:sysClr val="windowText" lastClr="000000">
                <a:lumMod val="65000"/>
                <a:lumOff val="35000"/>
              </a:sysClr>
            </a:solidFill>
            <a:prstDash val="solid"/>
            <a:miter lim="800000"/>
            <a:tailEnd type="triangle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TextBox 5">
            <a:extLst>
              <a:ext uri="{FF2B5EF4-FFF2-40B4-BE49-F238E27FC236}">
                <a16:creationId xmlns:a16="http://schemas.microsoft.com/office/drawing/2014/main" id="{871ADAE1-3C25-328D-4084-3223A244670B}"/>
              </a:ext>
            </a:extLst>
          </xdr:cNvPr>
          <xdr:cNvSpPr txBox="1"/>
        </xdr:nvSpPr>
        <xdr:spPr>
          <a:xfrm>
            <a:off x="4558677" y="1509515"/>
            <a:ext cx="3049126" cy="46739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ctr"/>
            <a:r>
              <a:rPr lang="mk-MK" sz="1000" b="1">
                <a:solidFill>
                  <a:sysClr val="window" lastClr="FFFFFF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Смањење отпада на извору и поновна употреба</a:t>
            </a:r>
          </a:p>
        </xdr:txBody>
      </xdr:sp>
      <xdr:sp macro="" textlink="">
        <xdr:nvSpPr>
          <xdr:cNvPr id="27" name="TextBox 6">
            <a:extLst>
              <a:ext uri="{FF2B5EF4-FFF2-40B4-BE49-F238E27FC236}">
                <a16:creationId xmlns:a16="http://schemas.microsoft.com/office/drawing/2014/main" id="{57574B44-C331-F2EC-045E-4F3D65F2DF10}"/>
              </a:ext>
            </a:extLst>
          </xdr:cNvPr>
          <xdr:cNvSpPr txBox="1"/>
        </xdr:nvSpPr>
        <xdr:spPr>
          <a:xfrm>
            <a:off x="4344156" y="2793553"/>
            <a:ext cx="3534552" cy="48488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ctr"/>
            <a:r>
              <a:rPr lang="mk-MK" sz="1000" b="1">
                <a:solidFill>
                  <a:sysClr val="window" lastClr="FFFFFF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Рециклирање/Компостирање</a:t>
            </a:r>
          </a:p>
        </xdr:txBody>
      </xdr:sp>
      <xdr:sp macro="" textlink="">
        <xdr:nvSpPr>
          <xdr:cNvPr id="28" name="TextBox 7">
            <a:extLst>
              <a:ext uri="{FF2B5EF4-FFF2-40B4-BE49-F238E27FC236}">
                <a16:creationId xmlns:a16="http://schemas.microsoft.com/office/drawing/2014/main" id="{BD44F84C-2B83-E6E8-44E0-0C82E8311917}"/>
              </a:ext>
            </a:extLst>
          </xdr:cNvPr>
          <xdr:cNvSpPr txBox="1"/>
        </xdr:nvSpPr>
        <xdr:spPr>
          <a:xfrm>
            <a:off x="4571336" y="3879623"/>
            <a:ext cx="3049126" cy="64930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ctr"/>
            <a:r>
              <a:rPr lang="mk-MK" sz="1000" b="1">
                <a:solidFill>
                  <a:sysClr val="window" lastClr="FFFFFF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Претварање отпада у енергију</a:t>
            </a:r>
          </a:p>
        </xdr:txBody>
      </xdr:sp>
      <xdr:sp macro="" textlink="">
        <xdr:nvSpPr>
          <xdr:cNvPr id="29" name="TextBox 8">
            <a:extLst>
              <a:ext uri="{FF2B5EF4-FFF2-40B4-BE49-F238E27FC236}">
                <a16:creationId xmlns:a16="http://schemas.microsoft.com/office/drawing/2014/main" id="{6018DFF1-5B2D-08DE-5128-65805E534135}"/>
              </a:ext>
            </a:extLst>
          </xdr:cNvPr>
          <xdr:cNvSpPr txBox="1"/>
        </xdr:nvSpPr>
        <xdr:spPr>
          <a:xfrm>
            <a:off x="5329471" y="5055637"/>
            <a:ext cx="1566706" cy="69826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ctr"/>
            <a:r>
              <a:rPr lang="mk-MK" sz="1000" b="1">
                <a:solidFill>
                  <a:sysClr val="window" lastClr="FFFFFF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Одлагање отпада </a:t>
            </a:r>
          </a:p>
        </xdr:txBody>
      </xdr:sp>
      <xdr:sp macro="" textlink="">
        <xdr:nvSpPr>
          <xdr:cNvPr id="30" name="TextBox 10">
            <a:extLst>
              <a:ext uri="{FF2B5EF4-FFF2-40B4-BE49-F238E27FC236}">
                <a16:creationId xmlns:a16="http://schemas.microsoft.com/office/drawing/2014/main" id="{DBF40047-D457-8C0A-805F-51636F432A1B}"/>
              </a:ext>
            </a:extLst>
          </xdr:cNvPr>
          <xdr:cNvSpPr txBox="1"/>
        </xdr:nvSpPr>
        <xdr:spPr>
          <a:xfrm>
            <a:off x="2876743" y="5555832"/>
            <a:ext cx="2664292" cy="41499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r"/>
            <a:r>
              <a:rPr lang="mk-MK" sz="1000" b="1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Најмање пожељно</a:t>
            </a:r>
            <a:endParaRPr lang="en-IN" sz="1000" b="1">
              <a:solidFill>
                <a:sysClr val="windowText" lastClr="000000">
                  <a:lumMod val="75000"/>
                  <a:lumOff val="25000"/>
                </a:sysClr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31" name="TextBox 11">
            <a:extLst>
              <a:ext uri="{FF2B5EF4-FFF2-40B4-BE49-F238E27FC236}">
                <a16:creationId xmlns:a16="http://schemas.microsoft.com/office/drawing/2014/main" id="{27ED737D-7156-F6DE-D701-988F4FE76B9E}"/>
              </a:ext>
            </a:extLst>
          </xdr:cNvPr>
          <xdr:cNvSpPr txBox="1"/>
        </xdr:nvSpPr>
        <xdr:spPr>
          <a:xfrm>
            <a:off x="1881454" y="1685068"/>
            <a:ext cx="1824696" cy="45772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Calibri" panose="020F0502020204030204"/>
              </a:defRPr>
            </a:lvl9pPr>
          </a:lstStyle>
          <a:p>
            <a:pPr algn="l"/>
            <a:r>
              <a:rPr lang="mk-MK" sz="1000" b="1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Најпожељније</a:t>
            </a:r>
            <a:endParaRPr lang="en-IN" sz="1000" b="1">
              <a:solidFill>
                <a:sysClr val="windowText" lastClr="000000">
                  <a:lumMod val="75000"/>
                  <a:lumOff val="25000"/>
                </a:sysClr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4</xdr:col>
      <xdr:colOff>160020</xdr:colOff>
      <xdr:row>79</xdr:row>
      <xdr:rowOff>129540</xdr:rowOff>
    </xdr:from>
    <xdr:to>
      <xdr:col>10</xdr:col>
      <xdr:colOff>563880</xdr:colOff>
      <xdr:row>98</xdr:row>
      <xdr:rowOff>0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E205733A-3AD8-B2A4-274E-C0260936F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</xdr:colOff>
      <xdr:row>43</xdr:row>
      <xdr:rowOff>73660</xdr:rowOff>
    </xdr:from>
    <xdr:to>
      <xdr:col>10</xdr:col>
      <xdr:colOff>533400</xdr:colOff>
      <xdr:row>65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2598E8-519A-40D7-9F84-41CD803E7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137160</xdr:colOff>
      <xdr:row>35</xdr:row>
      <xdr:rowOff>30480</xdr:rowOff>
    </xdr:from>
    <xdr:to>
      <xdr:col>10</xdr:col>
      <xdr:colOff>365760</xdr:colOff>
      <xdr:row>42</xdr:row>
      <xdr:rowOff>167640</xdr:rowOff>
    </xdr:to>
    <xdr:grpSp>
      <xdr:nvGrpSpPr>
        <xdr:cNvPr id="4" name="Google Shape;1896;p39">
          <a:extLst>
            <a:ext uri="{FF2B5EF4-FFF2-40B4-BE49-F238E27FC236}">
              <a16:creationId xmlns:a16="http://schemas.microsoft.com/office/drawing/2014/main" id="{0B5476B5-DF37-4E01-A1F5-75EAED4DECFA}"/>
            </a:ext>
          </a:extLst>
        </xdr:cNvPr>
        <xdr:cNvGrpSpPr/>
      </xdr:nvGrpSpPr>
      <xdr:grpSpPr>
        <a:xfrm>
          <a:off x="7174230" y="6412230"/>
          <a:ext cx="1496568" cy="1411224"/>
          <a:chOff x="1331425" y="468650"/>
          <a:chExt cx="4941975" cy="4763625"/>
        </a:xfrm>
        <a:solidFill>
          <a:schemeClr val="accent6"/>
        </a:solidFill>
      </xdr:grpSpPr>
      <xdr:sp macro="" textlink="">
        <xdr:nvSpPr>
          <xdr:cNvPr id="5" name="Google Shape;1897;p39">
            <a:extLst>
              <a:ext uri="{FF2B5EF4-FFF2-40B4-BE49-F238E27FC236}">
                <a16:creationId xmlns:a16="http://schemas.microsoft.com/office/drawing/2014/main" id="{FF995C3A-300D-D66A-AAB1-4FC90CFE0F10}"/>
              </a:ext>
            </a:extLst>
          </xdr:cNvPr>
          <xdr:cNvSpPr/>
        </xdr:nvSpPr>
        <xdr:spPr>
          <a:xfrm>
            <a:off x="2266425" y="468650"/>
            <a:ext cx="3232375" cy="1678175"/>
          </a:xfrm>
          <a:custGeom>
            <a:avLst/>
            <a:gdLst/>
            <a:ahLst/>
            <a:cxnLst/>
            <a:rect l="l" t="t" r="r" b="b"/>
            <a:pathLst>
              <a:path w="129295" h="67127" extrusionOk="0">
                <a:moveTo>
                  <a:pt x="56875" y="5725"/>
                </a:moveTo>
                <a:lnTo>
                  <a:pt x="88459" y="5743"/>
                </a:lnTo>
                <a:lnTo>
                  <a:pt x="88533" y="5743"/>
                </a:lnTo>
                <a:cubicBezTo>
                  <a:pt x="92306" y="5743"/>
                  <a:pt x="95821" y="7786"/>
                  <a:pt x="97699" y="11062"/>
                </a:cubicBezTo>
                <a:lnTo>
                  <a:pt x="111706" y="35505"/>
                </a:lnTo>
                <a:cubicBezTo>
                  <a:pt x="112074" y="36168"/>
                  <a:pt x="112718" y="36665"/>
                  <a:pt x="113473" y="36849"/>
                </a:cubicBezTo>
                <a:cubicBezTo>
                  <a:pt x="113713" y="36915"/>
                  <a:pt x="113959" y="36948"/>
                  <a:pt x="114205" y="36948"/>
                </a:cubicBezTo>
                <a:cubicBezTo>
                  <a:pt x="114712" y="36948"/>
                  <a:pt x="115217" y="36808"/>
                  <a:pt x="115663" y="36536"/>
                </a:cubicBezTo>
                <a:lnTo>
                  <a:pt x="119712" y="34106"/>
                </a:lnTo>
                <a:lnTo>
                  <a:pt x="108227" y="61200"/>
                </a:lnTo>
                <a:lnTo>
                  <a:pt x="78943" y="58549"/>
                </a:lnTo>
                <a:lnTo>
                  <a:pt x="83766" y="55659"/>
                </a:lnTo>
                <a:cubicBezTo>
                  <a:pt x="85128" y="54850"/>
                  <a:pt x="85569" y="53083"/>
                  <a:pt x="84759" y="51721"/>
                </a:cubicBezTo>
                <a:lnTo>
                  <a:pt x="58715" y="8265"/>
                </a:lnTo>
                <a:cubicBezTo>
                  <a:pt x="58163" y="7344"/>
                  <a:pt x="57537" y="6498"/>
                  <a:pt x="56875" y="5725"/>
                </a:cubicBezTo>
                <a:close/>
                <a:moveTo>
                  <a:pt x="35800" y="0"/>
                </a:moveTo>
                <a:cubicBezTo>
                  <a:pt x="30076" y="0"/>
                  <a:pt x="24701" y="3056"/>
                  <a:pt x="21775" y="7970"/>
                </a:cubicBezTo>
                <a:lnTo>
                  <a:pt x="14597" y="20044"/>
                </a:lnTo>
                <a:cubicBezTo>
                  <a:pt x="13291" y="22246"/>
                  <a:pt x="15280" y="24341"/>
                  <a:pt x="17244" y="24341"/>
                </a:cubicBezTo>
                <a:cubicBezTo>
                  <a:pt x="18103" y="24341"/>
                  <a:pt x="18958" y="23940"/>
                  <a:pt x="19529" y="22971"/>
                </a:cubicBezTo>
                <a:lnTo>
                  <a:pt x="26726" y="10915"/>
                </a:lnTo>
                <a:cubicBezTo>
                  <a:pt x="28622" y="7731"/>
                  <a:pt x="32082" y="5743"/>
                  <a:pt x="35800" y="5743"/>
                </a:cubicBezTo>
                <a:lnTo>
                  <a:pt x="35855" y="5743"/>
                </a:lnTo>
                <a:lnTo>
                  <a:pt x="45960" y="5798"/>
                </a:lnTo>
                <a:cubicBezTo>
                  <a:pt x="49034" y="6221"/>
                  <a:pt x="52016" y="8265"/>
                  <a:pt x="53783" y="11209"/>
                </a:cubicBezTo>
                <a:lnTo>
                  <a:pt x="58568" y="19198"/>
                </a:lnTo>
                <a:lnTo>
                  <a:pt x="34199" y="59856"/>
                </a:lnTo>
                <a:lnTo>
                  <a:pt x="7216" y="43677"/>
                </a:lnTo>
                <a:lnTo>
                  <a:pt x="11007" y="37327"/>
                </a:lnTo>
                <a:cubicBezTo>
                  <a:pt x="12315" y="35122"/>
                  <a:pt x="10318" y="33024"/>
                  <a:pt x="8345" y="33024"/>
                </a:cubicBezTo>
                <a:cubicBezTo>
                  <a:pt x="7486" y="33024"/>
                  <a:pt x="6631" y="33422"/>
                  <a:pt x="6056" y="34382"/>
                </a:cubicBezTo>
                <a:lnTo>
                  <a:pt x="811" y="43199"/>
                </a:lnTo>
                <a:cubicBezTo>
                  <a:pt x="1" y="44561"/>
                  <a:pt x="442" y="46328"/>
                  <a:pt x="1805" y="47138"/>
                </a:cubicBezTo>
                <a:lnTo>
                  <a:pt x="33702" y="66261"/>
                </a:lnTo>
                <a:cubicBezTo>
                  <a:pt x="34148" y="66528"/>
                  <a:pt x="34651" y="66655"/>
                  <a:pt x="35153" y="66655"/>
                </a:cubicBezTo>
                <a:cubicBezTo>
                  <a:pt x="36140" y="66655"/>
                  <a:pt x="37122" y="66164"/>
                  <a:pt x="37659" y="65286"/>
                </a:cubicBezTo>
                <a:lnTo>
                  <a:pt x="61918" y="24775"/>
                </a:lnTo>
                <a:lnTo>
                  <a:pt x="78354" y="52218"/>
                </a:lnTo>
                <a:lnTo>
                  <a:pt x="68434" y="58163"/>
                </a:lnTo>
                <a:cubicBezTo>
                  <a:pt x="66096" y="59561"/>
                  <a:pt x="66943" y="63243"/>
                  <a:pt x="69648" y="63482"/>
                </a:cubicBezTo>
                <a:lnTo>
                  <a:pt x="109810" y="67108"/>
                </a:lnTo>
                <a:cubicBezTo>
                  <a:pt x="109902" y="67108"/>
                  <a:pt x="109975" y="67126"/>
                  <a:pt x="110067" y="67126"/>
                </a:cubicBezTo>
                <a:cubicBezTo>
                  <a:pt x="111209" y="67126"/>
                  <a:pt x="112258" y="66427"/>
                  <a:pt x="112699" y="65359"/>
                </a:cubicBezTo>
                <a:lnTo>
                  <a:pt x="128455" y="28235"/>
                </a:lnTo>
                <a:cubicBezTo>
                  <a:pt x="129294" y="26232"/>
                  <a:pt x="127636" y="24241"/>
                  <a:pt x="125752" y="24241"/>
                </a:cubicBezTo>
                <a:cubicBezTo>
                  <a:pt x="125281" y="24241"/>
                  <a:pt x="124796" y="24366"/>
                  <a:pt x="124332" y="24646"/>
                </a:cubicBezTo>
                <a:lnTo>
                  <a:pt x="115221" y="30094"/>
                </a:lnTo>
                <a:lnTo>
                  <a:pt x="102687" y="8209"/>
                </a:lnTo>
                <a:cubicBezTo>
                  <a:pt x="99779" y="3129"/>
                  <a:pt x="94367" y="0"/>
                  <a:pt x="88551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1800"/>
              <a:buFont typeface="Calibri"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Lora"/>
              <a:ea typeface="Lora"/>
              <a:cs typeface="Lora"/>
              <a:sym typeface="Lora"/>
            </a:endParaRPr>
          </a:p>
        </xdr:txBody>
      </xdr:sp>
      <xdr:sp macro="" textlink="">
        <xdr:nvSpPr>
          <xdr:cNvPr id="6" name="Google Shape;1898;p39">
            <a:extLst>
              <a:ext uri="{FF2B5EF4-FFF2-40B4-BE49-F238E27FC236}">
                <a16:creationId xmlns:a16="http://schemas.microsoft.com/office/drawing/2014/main" id="{F93BA84C-7CC6-A360-A217-32CA142E6D8E}"/>
              </a:ext>
            </a:extLst>
          </xdr:cNvPr>
          <xdr:cNvSpPr/>
        </xdr:nvSpPr>
        <xdr:spPr>
          <a:xfrm>
            <a:off x="3805150" y="2216350"/>
            <a:ext cx="2468250" cy="3015925"/>
          </a:xfrm>
          <a:custGeom>
            <a:avLst/>
            <a:gdLst/>
            <a:ahLst/>
            <a:cxnLst/>
            <a:rect l="l" t="t" r="r" b="b"/>
            <a:pathLst>
              <a:path w="98730" h="120637" extrusionOk="0">
                <a:moveTo>
                  <a:pt x="23560" y="61473"/>
                </a:moveTo>
                <a:lnTo>
                  <a:pt x="23652" y="67105"/>
                </a:lnTo>
                <a:cubicBezTo>
                  <a:pt x="23671" y="68670"/>
                  <a:pt x="24941" y="69921"/>
                  <a:pt x="26524" y="69921"/>
                </a:cubicBezTo>
                <a:lnTo>
                  <a:pt x="77213" y="69921"/>
                </a:lnTo>
                <a:cubicBezTo>
                  <a:pt x="78097" y="69903"/>
                  <a:pt x="78962" y="69829"/>
                  <a:pt x="79790" y="69700"/>
                </a:cubicBezTo>
                <a:lnTo>
                  <a:pt x="79790" y="69700"/>
                </a:lnTo>
                <a:lnTo>
                  <a:pt x="64495" y="96131"/>
                </a:lnTo>
                <a:cubicBezTo>
                  <a:pt x="62617" y="99426"/>
                  <a:pt x="59102" y="101469"/>
                  <a:pt x="55310" y="101469"/>
                </a:cubicBezTo>
                <a:lnTo>
                  <a:pt x="55292" y="101469"/>
                </a:lnTo>
                <a:lnTo>
                  <a:pt x="27131" y="101377"/>
                </a:lnTo>
                <a:cubicBezTo>
                  <a:pt x="26376" y="101377"/>
                  <a:pt x="25622" y="101690"/>
                  <a:pt x="25069" y="102242"/>
                </a:cubicBezTo>
                <a:cubicBezTo>
                  <a:pt x="24536" y="102794"/>
                  <a:pt x="24241" y="103530"/>
                  <a:pt x="24241" y="104303"/>
                </a:cubicBezTo>
                <a:lnTo>
                  <a:pt x="24333" y="109033"/>
                </a:lnTo>
                <a:lnTo>
                  <a:pt x="24333" y="109033"/>
                </a:lnTo>
                <a:lnTo>
                  <a:pt x="6627" y="85529"/>
                </a:lnTo>
                <a:lnTo>
                  <a:pt x="23560" y="61473"/>
                </a:lnTo>
                <a:close/>
                <a:moveTo>
                  <a:pt x="73398" y="1"/>
                </a:moveTo>
                <a:cubicBezTo>
                  <a:pt x="72925" y="1"/>
                  <a:pt x="72446" y="118"/>
                  <a:pt x="72004" y="366"/>
                </a:cubicBezTo>
                <a:lnTo>
                  <a:pt x="65231" y="4120"/>
                </a:lnTo>
                <a:cubicBezTo>
                  <a:pt x="62487" y="5657"/>
                  <a:pt x="64097" y="9530"/>
                  <a:pt x="66636" y="9530"/>
                </a:cubicBezTo>
                <a:cubicBezTo>
                  <a:pt x="67078" y="9530"/>
                  <a:pt x="67548" y="9413"/>
                  <a:pt x="68029" y="9145"/>
                </a:cubicBezTo>
                <a:lnTo>
                  <a:pt x="72280" y="6771"/>
                </a:lnTo>
                <a:lnTo>
                  <a:pt x="90907" y="40049"/>
                </a:lnTo>
                <a:cubicBezTo>
                  <a:pt x="92729" y="43306"/>
                  <a:pt x="92692" y="47319"/>
                  <a:pt x="90815" y="50540"/>
                </a:cubicBezTo>
                <a:lnTo>
                  <a:pt x="85072" y="60387"/>
                </a:lnTo>
                <a:cubicBezTo>
                  <a:pt x="82716" y="63387"/>
                  <a:pt x="79569" y="64142"/>
                  <a:pt x="77139" y="64179"/>
                </a:cubicBezTo>
                <a:lnTo>
                  <a:pt x="68194" y="64179"/>
                </a:lnTo>
                <a:lnTo>
                  <a:pt x="44800" y="22066"/>
                </a:lnTo>
                <a:lnTo>
                  <a:pt x="54059" y="16912"/>
                </a:lnTo>
                <a:cubicBezTo>
                  <a:pt x="56802" y="15376"/>
                  <a:pt x="55192" y="11503"/>
                  <a:pt x="52653" y="11503"/>
                </a:cubicBezTo>
                <a:cubicBezTo>
                  <a:pt x="52211" y="11503"/>
                  <a:pt x="51741" y="11620"/>
                  <a:pt x="51261" y="11888"/>
                </a:cubicBezTo>
                <a:lnTo>
                  <a:pt x="39500" y="18440"/>
                </a:lnTo>
                <a:cubicBezTo>
                  <a:pt x="38101" y="19195"/>
                  <a:pt x="37604" y="20943"/>
                  <a:pt x="38377" y="22342"/>
                </a:cubicBezTo>
                <a:lnTo>
                  <a:pt x="61623" y="64179"/>
                </a:lnTo>
                <a:lnTo>
                  <a:pt x="29340" y="64179"/>
                </a:lnTo>
                <a:lnTo>
                  <a:pt x="29156" y="52564"/>
                </a:lnTo>
                <a:cubicBezTo>
                  <a:pt x="29132" y="50846"/>
                  <a:pt x="27681" y="49773"/>
                  <a:pt x="26220" y="49773"/>
                </a:cubicBezTo>
                <a:cubicBezTo>
                  <a:pt x="25365" y="49773"/>
                  <a:pt x="24506" y="50141"/>
                  <a:pt x="23928" y="50963"/>
                </a:cubicBezTo>
                <a:lnTo>
                  <a:pt x="719" y="83928"/>
                </a:lnTo>
                <a:cubicBezTo>
                  <a:pt x="1" y="84959"/>
                  <a:pt x="19" y="86321"/>
                  <a:pt x="774" y="87315"/>
                </a:cubicBezTo>
                <a:lnTo>
                  <a:pt x="25051" y="119525"/>
                </a:lnTo>
                <a:cubicBezTo>
                  <a:pt x="25632" y="120295"/>
                  <a:pt x="26456" y="120637"/>
                  <a:pt x="27276" y="120637"/>
                </a:cubicBezTo>
                <a:cubicBezTo>
                  <a:pt x="28768" y="120637"/>
                  <a:pt x="30247" y="119504"/>
                  <a:pt x="30223" y="117758"/>
                </a:cubicBezTo>
                <a:lnTo>
                  <a:pt x="30039" y="107138"/>
                </a:lnTo>
                <a:lnTo>
                  <a:pt x="55273" y="107211"/>
                </a:lnTo>
                <a:lnTo>
                  <a:pt x="55329" y="107211"/>
                </a:lnTo>
                <a:cubicBezTo>
                  <a:pt x="61163" y="107211"/>
                  <a:pt x="66593" y="104064"/>
                  <a:pt x="69483" y="99002"/>
                </a:cubicBezTo>
                <a:cubicBezTo>
                  <a:pt x="78262" y="83818"/>
                  <a:pt x="86950" y="68578"/>
                  <a:pt x="95766" y="53448"/>
                </a:cubicBezTo>
                <a:cubicBezTo>
                  <a:pt x="98674" y="48478"/>
                  <a:pt x="98729" y="42257"/>
                  <a:pt x="95932" y="37251"/>
                </a:cubicBezTo>
                <a:lnTo>
                  <a:pt x="75906" y="1470"/>
                </a:lnTo>
                <a:cubicBezTo>
                  <a:pt x="75381" y="531"/>
                  <a:pt x="74404" y="1"/>
                  <a:pt x="73398" y="1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1800"/>
              <a:buFont typeface="Calibri"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Lora"/>
              <a:ea typeface="Lora"/>
              <a:cs typeface="Lora"/>
              <a:sym typeface="Lora"/>
            </a:endParaRPr>
          </a:p>
        </xdr:txBody>
      </xdr:sp>
      <xdr:sp macro="" textlink="">
        <xdr:nvSpPr>
          <xdr:cNvPr id="7" name="Google Shape;1899;p39">
            <a:extLst>
              <a:ext uri="{FF2B5EF4-FFF2-40B4-BE49-F238E27FC236}">
                <a16:creationId xmlns:a16="http://schemas.microsoft.com/office/drawing/2014/main" id="{84356660-93C6-5A74-2BF9-10409F886F24}"/>
              </a:ext>
            </a:extLst>
          </xdr:cNvPr>
          <xdr:cNvSpPr/>
        </xdr:nvSpPr>
        <xdr:spPr>
          <a:xfrm>
            <a:off x="1331425" y="2215500"/>
            <a:ext cx="2206875" cy="2688975"/>
          </a:xfrm>
          <a:custGeom>
            <a:avLst/>
            <a:gdLst/>
            <a:ahLst/>
            <a:cxnLst/>
            <a:rect l="l" t="t" r="r" b="b"/>
            <a:pathLst>
              <a:path w="88275" h="107559" extrusionOk="0">
                <a:moveTo>
                  <a:pt x="45352" y="6013"/>
                </a:moveTo>
                <a:lnTo>
                  <a:pt x="58218" y="32463"/>
                </a:lnTo>
                <a:lnTo>
                  <a:pt x="53248" y="29831"/>
                </a:lnTo>
                <a:cubicBezTo>
                  <a:pt x="52837" y="29614"/>
                  <a:pt x="52376" y="29503"/>
                  <a:pt x="51910" y="29503"/>
                </a:cubicBezTo>
                <a:cubicBezTo>
                  <a:pt x="51625" y="29503"/>
                  <a:pt x="51337" y="29544"/>
                  <a:pt x="51058" y="29628"/>
                </a:cubicBezTo>
                <a:cubicBezTo>
                  <a:pt x="50340" y="29849"/>
                  <a:pt x="49733" y="30346"/>
                  <a:pt x="49365" y="31027"/>
                </a:cubicBezTo>
                <a:lnTo>
                  <a:pt x="25603" y="75771"/>
                </a:lnTo>
                <a:cubicBezTo>
                  <a:pt x="25106" y="76710"/>
                  <a:pt x="24701" y="77667"/>
                  <a:pt x="24388" y="78661"/>
                </a:cubicBezTo>
                <a:lnTo>
                  <a:pt x="8099" y="51568"/>
                </a:lnTo>
                <a:cubicBezTo>
                  <a:pt x="6111" y="48328"/>
                  <a:pt x="6037" y="44242"/>
                  <a:pt x="7878" y="40929"/>
                </a:cubicBezTo>
                <a:lnTo>
                  <a:pt x="21572" y="16302"/>
                </a:lnTo>
                <a:cubicBezTo>
                  <a:pt x="21940" y="15640"/>
                  <a:pt x="22032" y="14830"/>
                  <a:pt x="21811" y="14094"/>
                </a:cubicBezTo>
                <a:cubicBezTo>
                  <a:pt x="21590" y="13357"/>
                  <a:pt x="21093" y="12732"/>
                  <a:pt x="20412" y="12382"/>
                </a:cubicBezTo>
                <a:lnTo>
                  <a:pt x="16234" y="10155"/>
                </a:lnTo>
                <a:lnTo>
                  <a:pt x="45352" y="6013"/>
                </a:lnTo>
                <a:close/>
                <a:moveTo>
                  <a:pt x="47042" y="0"/>
                </a:moveTo>
                <a:cubicBezTo>
                  <a:pt x="46903" y="0"/>
                  <a:pt x="46762" y="11"/>
                  <a:pt x="46622" y="32"/>
                </a:cubicBezTo>
                <a:lnTo>
                  <a:pt x="6700" y="5719"/>
                </a:lnTo>
                <a:cubicBezTo>
                  <a:pt x="4013" y="6087"/>
                  <a:pt x="3350" y="9823"/>
                  <a:pt x="5761" y="11093"/>
                </a:cubicBezTo>
                <a:lnTo>
                  <a:pt x="15130" y="16081"/>
                </a:lnTo>
                <a:lnTo>
                  <a:pt x="2853" y="38132"/>
                </a:lnTo>
                <a:cubicBezTo>
                  <a:pt x="0" y="43248"/>
                  <a:pt x="129" y="49562"/>
                  <a:pt x="3184" y="54550"/>
                </a:cubicBezTo>
                <a:cubicBezTo>
                  <a:pt x="11854" y="68961"/>
                  <a:pt x="20504" y="83373"/>
                  <a:pt x="29173" y="97766"/>
                </a:cubicBezTo>
                <a:cubicBezTo>
                  <a:pt x="32545" y="103374"/>
                  <a:pt x="37468" y="107558"/>
                  <a:pt x="44341" y="107558"/>
                </a:cubicBezTo>
                <a:cubicBezTo>
                  <a:pt x="44372" y="107558"/>
                  <a:pt x="44402" y="107558"/>
                  <a:pt x="44432" y="107558"/>
                </a:cubicBezTo>
                <a:lnTo>
                  <a:pt x="59340" y="107485"/>
                </a:lnTo>
                <a:cubicBezTo>
                  <a:pt x="63022" y="107448"/>
                  <a:pt x="63003" y="101724"/>
                  <a:pt x="59304" y="101724"/>
                </a:cubicBezTo>
                <a:lnTo>
                  <a:pt x="44395" y="101816"/>
                </a:lnTo>
                <a:cubicBezTo>
                  <a:pt x="44361" y="101816"/>
                  <a:pt x="44327" y="101816"/>
                  <a:pt x="44293" y="101816"/>
                </a:cubicBezTo>
                <a:cubicBezTo>
                  <a:pt x="40595" y="101816"/>
                  <a:pt x="37162" y="99835"/>
                  <a:pt x="35266" y="96662"/>
                </a:cubicBezTo>
                <a:lnTo>
                  <a:pt x="30094" y="87974"/>
                </a:lnTo>
                <a:cubicBezTo>
                  <a:pt x="28879" y="85122"/>
                  <a:pt x="29063" y="81514"/>
                  <a:pt x="30683" y="78477"/>
                </a:cubicBezTo>
                <a:lnTo>
                  <a:pt x="35045" y="70250"/>
                </a:lnTo>
                <a:lnTo>
                  <a:pt x="82440" y="70121"/>
                </a:lnTo>
                <a:lnTo>
                  <a:pt x="82513" y="101595"/>
                </a:lnTo>
                <a:lnTo>
                  <a:pt x="77139" y="101632"/>
                </a:lnTo>
                <a:cubicBezTo>
                  <a:pt x="73458" y="101650"/>
                  <a:pt x="73476" y="107374"/>
                  <a:pt x="77176" y="107374"/>
                </a:cubicBezTo>
                <a:lnTo>
                  <a:pt x="85421" y="107337"/>
                </a:lnTo>
                <a:cubicBezTo>
                  <a:pt x="87004" y="107319"/>
                  <a:pt x="88274" y="106031"/>
                  <a:pt x="88274" y="104448"/>
                </a:cubicBezTo>
                <a:lnTo>
                  <a:pt x="88182" y="67231"/>
                </a:lnTo>
                <a:cubicBezTo>
                  <a:pt x="88164" y="66476"/>
                  <a:pt x="87869" y="65740"/>
                  <a:pt x="87336" y="65206"/>
                </a:cubicBezTo>
                <a:cubicBezTo>
                  <a:pt x="86839" y="64710"/>
                  <a:pt x="86010" y="64378"/>
                  <a:pt x="85293" y="64378"/>
                </a:cubicBezTo>
                <a:lnTo>
                  <a:pt x="38100" y="64507"/>
                </a:lnTo>
                <a:lnTo>
                  <a:pt x="53101" y="36254"/>
                </a:lnTo>
                <a:lnTo>
                  <a:pt x="63298" y="41684"/>
                </a:lnTo>
                <a:cubicBezTo>
                  <a:pt x="63733" y="41913"/>
                  <a:pt x="64178" y="42016"/>
                  <a:pt x="64609" y="42016"/>
                </a:cubicBezTo>
                <a:cubicBezTo>
                  <a:pt x="66564" y="42016"/>
                  <a:pt x="68217" y="39898"/>
                  <a:pt x="67237" y="37892"/>
                </a:cubicBezTo>
                <a:lnTo>
                  <a:pt x="49604" y="1614"/>
                </a:lnTo>
                <a:cubicBezTo>
                  <a:pt x="49131" y="619"/>
                  <a:pt x="48123" y="0"/>
                  <a:pt x="47042" y="0"/>
                </a:cubicBezTo>
                <a:close/>
              </a:path>
            </a:pathLst>
          </a:custGeom>
          <a:grp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>
                <a:srgbClr val="000000"/>
              </a:buClr>
              <a:buSzPts val="1800"/>
              <a:buFont typeface="Calibri"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Lora"/>
              <a:ea typeface="Lora"/>
              <a:cs typeface="Lora"/>
              <a:sym typeface="Lora"/>
            </a:endParaRPr>
          </a:p>
        </xdr:txBody>
      </xdr:sp>
    </xdr:grpSp>
    <xdr:clientData/>
  </xdr:twoCellAnchor>
  <xdr:twoCellAnchor editAs="oneCell">
    <xdr:from>
      <xdr:col>8</xdr:col>
      <xdr:colOff>121920</xdr:colOff>
      <xdr:row>4</xdr:row>
      <xdr:rowOff>152400</xdr:rowOff>
    </xdr:from>
    <xdr:to>
      <xdr:col>10</xdr:col>
      <xdr:colOff>556260</xdr:colOff>
      <xdr:row>13</xdr:row>
      <xdr:rowOff>160020</xdr:rowOff>
    </xdr:to>
    <xdr:pic>
      <xdr:nvPicPr>
        <xdr:cNvPr id="8" name="Graphic 7" descr="Garbage outline">
          <a:extLst>
            <a:ext uri="{FF2B5EF4-FFF2-40B4-BE49-F238E27FC236}">
              <a16:creationId xmlns:a16="http://schemas.microsoft.com/office/drawing/2014/main" id="{A41E924E-DAA9-4558-86F7-B35DCD2F5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926580" y="891540"/>
          <a:ext cx="1653540" cy="165354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16</xdr:row>
      <xdr:rowOff>57150</xdr:rowOff>
    </xdr:from>
    <xdr:to>
      <xdr:col>10</xdr:col>
      <xdr:colOff>518160</xdr:colOff>
      <xdr:row>32</xdr:row>
      <xdr:rowOff>144780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8231C9E-BEA6-49A8-A66B-FBCD80BF6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17</xdr:row>
      <xdr:rowOff>90170</xdr:rowOff>
    </xdr:from>
    <xdr:to>
      <xdr:col>8</xdr:col>
      <xdr:colOff>774700</xdr:colOff>
      <xdr:row>31</xdr:row>
      <xdr:rowOff>71120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38B907-C2F0-7F79-A091-39A0CC604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44450</xdr:colOff>
      <xdr:row>48</xdr:row>
      <xdr:rowOff>64770</xdr:rowOff>
    </xdr:from>
    <xdr:to>
      <xdr:col>8</xdr:col>
      <xdr:colOff>768350</xdr:colOff>
      <xdr:row>64</xdr:row>
      <xdr:rowOff>60960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412953-A347-4C0B-AAF5-2EACCEB3B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131078</xdr:colOff>
      <xdr:row>24</xdr:row>
      <xdr:rowOff>111760</xdr:rowOff>
    </xdr:from>
    <xdr:to>
      <xdr:col>5</xdr:col>
      <xdr:colOff>702578</xdr:colOff>
      <xdr:row>32</xdr:row>
      <xdr:rowOff>20320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E6F91F1-1A2C-49BF-A7D5-454138A826D8}"/>
            </a:ext>
          </a:extLst>
        </xdr:cNvPr>
        <xdr:cNvGrpSpPr>
          <a:grpSpLocks noChangeAspect="1"/>
        </xdr:cNvGrpSpPr>
      </xdr:nvGrpSpPr>
      <xdr:grpSpPr>
        <a:xfrm>
          <a:off x="5009402" y="4489450"/>
          <a:ext cx="1417320" cy="1366266"/>
          <a:chOff x="3707613" y="2238119"/>
          <a:chExt cx="1558394" cy="1558394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1EC89C45-1C0A-D417-035A-A30B9F8A920E}"/>
              </a:ext>
            </a:extLst>
          </xdr:cNvPr>
          <xdr:cNvSpPr/>
        </xdr:nvSpPr>
        <xdr:spPr>
          <a:xfrm>
            <a:off x="3707613" y="2238119"/>
            <a:ext cx="1558394" cy="1558394"/>
          </a:xfrm>
          <a:prstGeom prst="ellipse">
            <a:avLst/>
          </a:prstGeom>
          <a:solidFill>
            <a:srgbClr val="157964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grpSp>
        <xdr:nvGrpSpPr>
          <xdr:cNvPr id="4" name="Google Shape;679;p31">
            <a:extLst>
              <a:ext uri="{FF2B5EF4-FFF2-40B4-BE49-F238E27FC236}">
                <a16:creationId xmlns:a16="http://schemas.microsoft.com/office/drawing/2014/main" id="{787CF680-28D3-0E83-74AB-E1E886FC0555}"/>
              </a:ext>
            </a:extLst>
          </xdr:cNvPr>
          <xdr:cNvGrpSpPr/>
        </xdr:nvGrpSpPr>
        <xdr:grpSpPr>
          <a:xfrm>
            <a:off x="4156532" y="2659108"/>
            <a:ext cx="660550" cy="716408"/>
            <a:chOff x="-838726" y="490859"/>
            <a:chExt cx="4812275" cy="5219200"/>
          </a:xfrm>
          <a:solidFill>
            <a:sysClr val="window" lastClr="FFFFFF"/>
          </a:solidFill>
        </xdr:grpSpPr>
        <xdr:sp macro="" textlink="">
          <xdr:nvSpPr>
            <xdr:cNvPr id="5" name="Google Shape;680;p31">
              <a:extLst>
                <a:ext uri="{FF2B5EF4-FFF2-40B4-BE49-F238E27FC236}">
                  <a16:creationId xmlns:a16="http://schemas.microsoft.com/office/drawing/2014/main" id="{41095D0E-6303-B4AC-7CE0-860FD5673889}"/>
                </a:ext>
              </a:extLst>
            </xdr:cNvPr>
            <xdr:cNvSpPr/>
          </xdr:nvSpPr>
          <xdr:spPr>
            <a:xfrm>
              <a:off x="2419575" y="3573500"/>
              <a:ext cx="322125" cy="153325"/>
            </a:xfrm>
            <a:custGeom>
              <a:avLst/>
              <a:gdLst/>
              <a:ahLst/>
              <a:cxnLst/>
              <a:rect l="l" t="t" r="r" b="b"/>
              <a:pathLst>
                <a:path w="12885" h="6133" extrusionOk="0">
                  <a:moveTo>
                    <a:pt x="3034" y="0"/>
                  </a:moveTo>
                  <a:cubicBezTo>
                    <a:pt x="1370" y="0"/>
                    <a:pt x="0" y="1370"/>
                    <a:pt x="0" y="3067"/>
                  </a:cubicBezTo>
                  <a:cubicBezTo>
                    <a:pt x="0" y="4763"/>
                    <a:pt x="1370" y="6133"/>
                    <a:pt x="3034" y="6133"/>
                  </a:cubicBezTo>
                  <a:lnTo>
                    <a:pt x="9819" y="6133"/>
                  </a:lnTo>
                  <a:cubicBezTo>
                    <a:pt x="11515" y="6133"/>
                    <a:pt x="12885" y="4763"/>
                    <a:pt x="12885" y="3067"/>
                  </a:cubicBezTo>
                  <a:cubicBezTo>
                    <a:pt x="12885" y="1370"/>
                    <a:pt x="11515" y="0"/>
                    <a:pt x="9819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" name="Google Shape;681;p31">
              <a:extLst>
                <a:ext uri="{FF2B5EF4-FFF2-40B4-BE49-F238E27FC236}">
                  <a16:creationId xmlns:a16="http://schemas.microsoft.com/office/drawing/2014/main" id="{0838388E-0DDB-AEB0-718E-64FFB590B3F2}"/>
                </a:ext>
              </a:extLst>
            </xdr:cNvPr>
            <xdr:cNvSpPr/>
          </xdr:nvSpPr>
          <xdr:spPr>
            <a:xfrm>
              <a:off x="-838726" y="490859"/>
              <a:ext cx="4812275" cy="5219200"/>
            </a:xfrm>
            <a:custGeom>
              <a:avLst/>
              <a:gdLst/>
              <a:ahLst/>
              <a:cxnLst/>
              <a:rect l="l" t="t" r="r" b="b"/>
              <a:pathLst>
                <a:path w="192491" h="208768" extrusionOk="0">
                  <a:moveTo>
                    <a:pt x="144442" y="6100"/>
                  </a:moveTo>
                  <a:lnTo>
                    <a:pt x="144442" y="51931"/>
                  </a:lnTo>
                  <a:lnTo>
                    <a:pt x="118900" y="51931"/>
                  </a:lnTo>
                  <a:lnTo>
                    <a:pt x="118900" y="13961"/>
                  </a:lnTo>
                  <a:cubicBezTo>
                    <a:pt x="118900" y="9623"/>
                    <a:pt x="122423" y="6100"/>
                    <a:pt x="126762" y="6100"/>
                  </a:cubicBezTo>
                  <a:close/>
                  <a:moveTo>
                    <a:pt x="135341" y="58063"/>
                  </a:moveTo>
                  <a:lnTo>
                    <a:pt x="135341" y="66023"/>
                  </a:lnTo>
                  <a:cubicBezTo>
                    <a:pt x="135341" y="66708"/>
                    <a:pt x="134753" y="67295"/>
                    <a:pt x="134068" y="67295"/>
                  </a:cubicBezTo>
                  <a:lnTo>
                    <a:pt x="127381" y="67295"/>
                  </a:lnTo>
                  <a:cubicBezTo>
                    <a:pt x="126664" y="67295"/>
                    <a:pt x="126077" y="66708"/>
                    <a:pt x="126077" y="66023"/>
                  </a:cubicBezTo>
                  <a:lnTo>
                    <a:pt x="126077" y="58063"/>
                  </a:lnTo>
                  <a:close/>
                  <a:moveTo>
                    <a:pt x="99132" y="87959"/>
                  </a:moveTo>
                  <a:cubicBezTo>
                    <a:pt x="108275" y="87959"/>
                    <a:pt x="115649" y="93075"/>
                    <a:pt x="117726" y="98838"/>
                  </a:cubicBezTo>
                  <a:cubicBezTo>
                    <a:pt x="109893" y="94619"/>
                    <a:pt x="100300" y="92630"/>
                    <a:pt x="91158" y="92630"/>
                  </a:cubicBezTo>
                  <a:cubicBezTo>
                    <a:pt x="88497" y="92630"/>
                    <a:pt x="85874" y="92799"/>
                    <a:pt x="83345" y="93130"/>
                  </a:cubicBezTo>
                  <a:cubicBezTo>
                    <a:pt x="88752" y="89449"/>
                    <a:pt x="94200" y="87959"/>
                    <a:pt x="99132" y="87959"/>
                  </a:cubicBezTo>
                  <a:close/>
                  <a:moveTo>
                    <a:pt x="162340" y="87971"/>
                  </a:moveTo>
                  <a:cubicBezTo>
                    <a:pt x="167290" y="87971"/>
                    <a:pt x="172746" y="89463"/>
                    <a:pt x="178138" y="93130"/>
                  </a:cubicBezTo>
                  <a:cubicBezTo>
                    <a:pt x="175608" y="92799"/>
                    <a:pt x="172985" y="92630"/>
                    <a:pt x="170324" y="92630"/>
                  </a:cubicBezTo>
                  <a:cubicBezTo>
                    <a:pt x="161181" y="92630"/>
                    <a:pt x="151582" y="94619"/>
                    <a:pt x="143724" y="98838"/>
                  </a:cubicBezTo>
                  <a:cubicBezTo>
                    <a:pt x="145857" y="93008"/>
                    <a:pt x="153244" y="87971"/>
                    <a:pt x="162340" y="87971"/>
                  </a:cubicBezTo>
                  <a:close/>
                  <a:moveTo>
                    <a:pt x="90766" y="98756"/>
                  </a:moveTo>
                  <a:cubicBezTo>
                    <a:pt x="99847" y="98756"/>
                    <a:pt x="110089" y="100898"/>
                    <a:pt x="117628" y="105884"/>
                  </a:cubicBezTo>
                  <a:cubicBezTo>
                    <a:pt x="115860" y="111188"/>
                    <a:pt x="111733" y="113971"/>
                    <a:pt x="107111" y="113971"/>
                  </a:cubicBezTo>
                  <a:cubicBezTo>
                    <a:pt x="105167" y="113971"/>
                    <a:pt x="103135" y="113478"/>
                    <a:pt x="101155" y="112473"/>
                  </a:cubicBezTo>
                  <a:cubicBezTo>
                    <a:pt x="95218" y="109440"/>
                    <a:pt x="88401" y="103111"/>
                    <a:pt x="81420" y="99588"/>
                  </a:cubicBezTo>
                  <a:cubicBezTo>
                    <a:pt x="84251" y="99045"/>
                    <a:pt x="87430" y="98756"/>
                    <a:pt x="90766" y="98756"/>
                  </a:cubicBezTo>
                  <a:close/>
                  <a:moveTo>
                    <a:pt x="87520" y="125945"/>
                  </a:moveTo>
                  <a:lnTo>
                    <a:pt x="87520" y="146170"/>
                  </a:lnTo>
                  <a:cubicBezTo>
                    <a:pt x="87520" y="146626"/>
                    <a:pt x="87161" y="147018"/>
                    <a:pt x="86704" y="147018"/>
                  </a:cubicBezTo>
                  <a:lnTo>
                    <a:pt x="6949" y="147018"/>
                  </a:lnTo>
                  <a:cubicBezTo>
                    <a:pt x="6492" y="147018"/>
                    <a:pt x="6101" y="146626"/>
                    <a:pt x="6101" y="146170"/>
                  </a:cubicBezTo>
                  <a:lnTo>
                    <a:pt x="6101" y="125945"/>
                  </a:lnTo>
                  <a:close/>
                  <a:moveTo>
                    <a:pt x="122619" y="109929"/>
                  </a:moveTo>
                  <a:cubicBezTo>
                    <a:pt x="124609" y="111919"/>
                    <a:pt x="126305" y="114202"/>
                    <a:pt x="127642" y="116714"/>
                  </a:cubicBezTo>
                  <a:lnTo>
                    <a:pt x="127642" y="163752"/>
                  </a:lnTo>
                  <a:cubicBezTo>
                    <a:pt x="127642" y="185216"/>
                    <a:pt x="110223" y="202667"/>
                    <a:pt x="88759" y="202667"/>
                  </a:cubicBezTo>
                  <a:cubicBezTo>
                    <a:pt x="67328" y="202667"/>
                    <a:pt x="49877" y="185216"/>
                    <a:pt x="49877" y="163752"/>
                  </a:cubicBezTo>
                  <a:lnTo>
                    <a:pt x="49877" y="153118"/>
                  </a:lnTo>
                  <a:lnTo>
                    <a:pt x="86704" y="153118"/>
                  </a:lnTo>
                  <a:cubicBezTo>
                    <a:pt x="90521" y="153118"/>
                    <a:pt x="93652" y="149986"/>
                    <a:pt x="93652" y="146170"/>
                  </a:cubicBezTo>
                  <a:lnTo>
                    <a:pt x="93652" y="122944"/>
                  </a:lnTo>
                  <a:cubicBezTo>
                    <a:pt x="93652" y="122912"/>
                    <a:pt x="93652" y="122912"/>
                    <a:pt x="93652" y="122912"/>
                  </a:cubicBezTo>
                  <a:cubicBezTo>
                    <a:pt x="93652" y="122879"/>
                    <a:pt x="93652" y="122879"/>
                    <a:pt x="93652" y="122846"/>
                  </a:cubicBezTo>
                  <a:lnTo>
                    <a:pt x="93652" y="115083"/>
                  </a:lnTo>
                  <a:cubicBezTo>
                    <a:pt x="95218" y="116159"/>
                    <a:pt x="96817" y="117105"/>
                    <a:pt x="98382" y="117921"/>
                  </a:cubicBezTo>
                  <a:cubicBezTo>
                    <a:pt x="101249" y="119384"/>
                    <a:pt x="104230" y="120090"/>
                    <a:pt x="107111" y="120090"/>
                  </a:cubicBezTo>
                  <a:cubicBezTo>
                    <a:pt x="113605" y="120090"/>
                    <a:pt x="119591" y="116504"/>
                    <a:pt x="122619" y="109929"/>
                  </a:cubicBezTo>
                  <a:close/>
                  <a:moveTo>
                    <a:pt x="6949" y="0"/>
                  </a:moveTo>
                  <a:cubicBezTo>
                    <a:pt x="3132" y="0"/>
                    <a:pt x="1" y="3132"/>
                    <a:pt x="1" y="6948"/>
                  </a:cubicBezTo>
                  <a:lnTo>
                    <a:pt x="1" y="28151"/>
                  </a:lnTo>
                  <a:cubicBezTo>
                    <a:pt x="1" y="29847"/>
                    <a:pt x="1371" y="31217"/>
                    <a:pt x="3067" y="31217"/>
                  </a:cubicBezTo>
                  <a:cubicBezTo>
                    <a:pt x="4731" y="31217"/>
                    <a:pt x="6101" y="29847"/>
                    <a:pt x="6101" y="28151"/>
                  </a:cubicBezTo>
                  <a:lnTo>
                    <a:pt x="6101" y="6948"/>
                  </a:lnTo>
                  <a:cubicBezTo>
                    <a:pt x="6101" y="6491"/>
                    <a:pt x="6492" y="6133"/>
                    <a:pt x="6949" y="6133"/>
                  </a:cubicBezTo>
                  <a:lnTo>
                    <a:pt x="86704" y="6133"/>
                  </a:lnTo>
                  <a:cubicBezTo>
                    <a:pt x="87161" y="6133"/>
                    <a:pt x="87520" y="6491"/>
                    <a:pt x="87520" y="6948"/>
                  </a:cubicBezTo>
                  <a:lnTo>
                    <a:pt x="87520" y="84061"/>
                  </a:lnTo>
                  <a:cubicBezTo>
                    <a:pt x="81779" y="86312"/>
                    <a:pt x="76299" y="90161"/>
                    <a:pt x="71471" y="95478"/>
                  </a:cubicBezTo>
                  <a:cubicBezTo>
                    <a:pt x="68992" y="98218"/>
                    <a:pt x="70460" y="102557"/>
                    <a:pt x="74015" y="103340"/>
                  </a:cubicBezTo>
                  <a:cubicBezTo>
                    <a:pt x="78354" y="104253"/>
                    <a:pt x="82986" y="107482"/>
                    <a:pt x="87520" y="110777"/>
                  </a:cubicBezTo>
                  <a:lnTo>
                    <a:pt x="87520" y="119845"/>
                  </a:lnTo>
                  <a:lnTo>
                    <a:pt x="6101" y="119845"/>
                  </a:lnTo>
                  <a:lnTo>
                    <a:pt x="6101" y="42406"/>
                  </a:lnTo>
                  <a:cubicBezTo>
                    <a:pt x="6101" y="40742"/>
                    <a:pt x="4731" y="39372"/>
                    <a:pt x="3067" y="39372"/>
                  </a:cubicBezTo>
                  <a:cubicBezTo>
                    <a:pt x="1371" y="39372"/>
                    <a:pt x="1" y="40742"/>
                    <a:pt x="1" y="42406"/>
                  </a:cubicBezTo>
                  <a:lnTo>
                    <a:pt x="1" y="146170"/>
                  </a:lnTo>
                  <a:cubicBezTo>
                    <a:pt x="1" y="149986"/>
                    <a:pt x="3132" y="153118"/>
                    <a:pt x="6949" y="153118"/>
                  </a:cubicBezTo>
                  <a:lnTo>
                    <a:pt x="43777" y="153118"/>
                  </a:lnTo>
                  <a:lnTo>
                    <a:pt x="43777" y="163752"/>
                  </a:lnTo>
                  <a:cubicBezTo>
                    <a:pt x="43777" y="188575"/>
                    <a:pt x="63968" y="208767"/>
                    <a:pt x="88759" y="208767"/>
                  </a:cubicBezTo>
                  <a:cubicBezTo>
                    <a:pt x="113583" y="208767"/>
                    <a:pt x="133775" y="188575"/>
                    <a:pt x="133775" y="163752"/>
                  </a:cubicBezTo>
                  <a:lnTo>
                    <a:pt x="133775" y="116812"/>
                  </a:lnTo>
                  <a:cubicBezTo>
                    <a:pt x="135145" y="114235"/>
                    <a:pt x="136841" y="111951"/>
                    <a:pt x="138864" y="109929"/>
                  </a:cubicBezTo>
                  <a:cubicBezTo>
                    <a:pt x="140592" y="113713"/>
                    <a:pt x="143398" y="116681"/>
                    <a:pt x="147018" y="118410"/>
                  </a:cubicBezTo>
                  <a:cubicBezTo>
                    <a:pt x="149337" y="119547"/>
                    <a:pt x="151827" y="120087"/>
                    <a:pt x="154337" y="120087"/>
                  </a:cubicBezTo>
                  <a:cubicBezTo>
                    <a:pt x="157301" y="120087"/>
                    <a:pt x="160294" y="119334"/>
                    <a:pt x="163067" y="117921"/>
                  </a:cubicBezTo>
                  <a:cubicBezTo>
                    <a:pt x="164601" y="117138"/>
                    <a:pt x="165188" y="115311"/>
                    <a:pt x="164405" y="113811"/>
                  </a:cubicBezTo>
                  <a:cubicBezTo>
                    <a:pt x="163876" y="112753"/>
                    <a:pt x="162797" y="112133"/>
                    <a:pt x="161680" y="112133"/>
                  </a:cubicBezTo>
                  <a:cubicBezTo>
                    <a:pt x="161212" y="112133"/>
                    <a:pt x="160738" y="112242"/>
                    <a:pt x="160295" y="112473"/>
                  </a:cubicBezTo>
                  <a:cubicBezTo>
                    <a:pt x="158310" y="113485"/>
                    <a:pt x="156279" y="113979"/>
                    <a:pt x="154338" y="113979"/>
                  </a:cubicBezTo>
                  <a:cubicBezTo>
                    <a:pt x="149709" y="113979"/>
                    <a:pt x="145591" y="111170"/>
                    <a:pt x="143822" y="105884"/>
                  </a:cubicBezTo>
                  <a:cubicBezTo>
                    <a:pt x="146627" y="104025"/>
                    <a:pt x="149791" y="102524"/>
                    <a:pt x="153379" y="101350"/>
                  </a:cubicBezTo>
                  <a:cubicBezTo>
                    <a:pt x="158236" y="99753"/>
                    <a:pt x="164650" y="98784"/>
                    <a:pt x="170873" y="98784"/>
                  </a:cubicBezTo>
                  <a:cubicBezTo>
                    <a:pt x="174053" y="98784"/>
                    <a:pt x="177183" y="99037"/>
                    <a:pt x="180030" y="99588"/>
                  </a:cubicBezTo>
                  <a:cubicBezTo>
                    <a:pt x="177061" y="101089"/>
                    <a:pt x="174289" y="103014"/>
                    <a:pt x="171744" y="104808"/>
                  </a:cubicBezTo>
                  <a:cubicBezTo>
                    <a:pt x="170374" y="105786"/>
                    <a:pt x="170048" y="107711"/>
                    <a:pt x="171027" y="109081"/>
                  </a:cubicBezTo>
                  <a:cubicBezTo>
                    <a:pt x="171623" y="109916"/>
                    <a:pt x="172560" y="110364"/>
                    <a:pt x="173518" y="110364"/>
                  </a:cubicBezTo>
                  <a:cubicBezTo>
                    <a:pt x="174131" y="110364"/>
                    <a:pt x="174753" y="110180"/>
                    <a:pt x="175300" y="109798"/>
                  </a:cubicBezTo>
                  <a:cubicBezTo>
                    <a:pt x="179019" y="107124"/>
                    <a:pt x="183357" y="104220"/>
                    <a:pt x="187434" y="103340"/>
                  </a:cubicBezTo>
                  <a:cubicBezTo>
                    <a:pt x="190990" y="102557"/>
                    <a:pt x="192491" y="98218"/>
                    <a:pt x="189979" y="95478"/>
                  </a:cubicBezTo>
                  <a:cubicBezTo>
                    <a:pt x="183683" y="88563"/>
                    <a:pt x="176278" y="84061"/>
                    <a:pt x="168580" y="82496"/>
                  </a:cubicBezTo>
                  <a:cubicBezTo>
                    <a:pt x="166444" y="82061"/>
                    <a:pt x="164346" y="81858"/>
                    <a:pt x="162308" y="81858"/>
                  </a:cubicBezTo>
                  <a:cubicBezTo>
                    <a:pt x="147669" y="81858"/>
                    <a:pt x="136210" y="92372"/>
                    <a:pt x="137069" y="103340"/>
                  </a:cubicBezTo>
                  <a:cubicBezTo>
                    <a:pt x="135895" y="104286"/>
                    <a:pt x="134786" y="105330"/>
                    <a:pt x="133775" y="106439"/>
                  </a:cubicBezTo>
                  <a:lnTo>
                    <a:pt x="133775" y="73395"/>
                  </a:lnTo>
                  <a:lnTo>
                    <a:pt x="134068" y="73395"/>
                  </a:lnTo>
                  <a:cubicBezTo>
                    <a:pt x="138146" y="73395"/>
                    <a:pt x="141440" y="70100"/>
                    <a:pt x="141440" y="66023"/>
                  </a:cubicBezTo>
                  <a:lnTo>
                    <a:pt x="141440" y="58063"/>
                  </a:lnTo>
                  <a:lnTo>
                    <a:pt x="145355" y="58063"/>
                  </a:lnTo>
                  <a:cubicBezTo>
                    <a:pt x="148225" y="58063"/>
                    <a:pt x="150574" y="55715"/>
                    <a:pt x="150574" y="52812"/>
                  </a:cubicBezTo>
                  <a:lnTo>
                    <a:pt x="150574" y="30467"/>
                  </a:lnTo>
                  <a:lnTo>
                    <a:pt x="160719" y="30467"/>
                  </a:lnTo>
                  <a:cubicBezTo>
                    <a:pt x="162415" y="30467"/>
                    <a:pt x="163785" y="29097"/>
                    <a:pt x="163785" y="27401"/>
                  </a:cubicBezTo>
                  <a:cubicBezTo>
                    <a:pt x="163785" y="25704"/>
                    <a:pt x="162415" y="24334"/>
                    <a:pt x="160719" y="24334"/>
                  </a:cubicBezTo>
                  <a:lnTo>
                    <a:pt x="150574" y="24334"/>
                  </a:lnTo>
                  <a:lnTo>
                    <a:pt x="150574" y="13309"/>
                  </a:lnTo>
                  <a:lnTo>
                    <a:pt x="160719" y="13309"/>
                  </a:lnTo>
                  <a:cubicBezTo>
                    <a:pt x="162415" y="13309"/>
                    <a:pt x="163785" y="11939"/>
                    <a:pt x="163785" y="10243"/>
                  </a:cubicBezTo>
                  <a:cubicBezTo>
                    <a:pt x="163785" y="8546"/>
                    <a:pt x="162415" y="7176"/>
                    <a:pt x="160719" y="7176"/>
                  </a:cubicBezTo>
                  <a:lnTo>
                    <a:pt x="150574" y="7176"/>
                  </a:lnTo>
                  <a:lnTo>
                    <a:pt x="150574" y="5219"/>
                  </a:lnTo>
                  <a:cubicBezTo>
                    <a:pt x="150574" y="2349"/>
                    <a:pt x="148225" y="0"/>
                    <a:pt x="145355" y="0"/>
                  </a:cubicBezTo>
                  <a:lnTo>
                    <a:pt x="126762" y="0"/>
                  </a:lnTo>
                  <a:cubicBezTo>
                    <a:pt x="119063" y="0"/>
                    <a:pt x="112768" y="6263"/>
                    <a:pt x="112768" y="13961"/>
                  </a:cubicBezTo>
                  <a:lnTo>
                    <a:pt x="112768" y="52812"/>
                  </a:lnTo>
                  <a:cubicBezTo>
                    <a:pt x="112768" y="55715"/>
                    <a:pt x="115116" y="58063"/>
                    <a:pt x="118019" y="58063"/>
                  </a:cubicBezTo>
                  <a:lnTo>
                    <a:pt x="119977" y="58063"/>
                  </a:lnTo>
                  <a:lnTo>
                    <a:pt x="119977" y="66023"/>
                  </a:lnTo>
                  <a:cubicBezTo>
                    <a:pt x="119977" y="70100"/>
                    <a:pt x="123304" y="73395"/>
                    <a:pt x="127381" y="73395"/>
                  </a:cubicBezTo>
                  <a:lnTo>
                    <a:pt x="127642" y="73395"/>
                  </a:lnTo>
                  <a:lnTo>
                    <a:pt x="127642" y="106373"/>
                  </a:lnTo>
                  <a:cubicBezTo>
                    <a:pt x="126631" y="105297"/>
                    <a:pt x="125555" y="104286"/>
                    <a:pt x="124413" y="103340"/>
                  </a:cubicBezTo>
                  <a:cubicBezTo>
                    <a:pt x="125256" y="92374"/>
                    <a:pt x="113806" y="81849"/>
                    <a:pt x="99127" y="81849"/>
                  </a:cubicBezTo>
                  <a:cubicBezTo>
                    <a:pt x="97344" y="81849"/>
                    <a:pt x="95514" y="82004"/>
                    <a:pt x="93652" y="82333"/>
                  </a:cubicBezTo>
                  <a:lnTo>
                    <a:pt x="93652" y="6948"/>
                  </a:lnTo>
                  <a:cubicBezTo>
                    <a:pt x="93652" y="3132"/>
                    <a:pt x="90521" y="0"/>
                    <a:pt x="86704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7" name="Google Shape;682;p31">
              <a:extLst>
                <a:ext uri="{FF2B5EF4-FFF2-40B4-BE49-F238E27FC236}">
                  <a16:creationId xmlns:a16="http://schemas.microsoft.com/office/drawing/2014/main" id="{31DA9D04-2A22-6409-F2E8-D9073559FCC5}"/>
                </a:ext>
              </a:extLst>
            </xdr:cNvPr>
            <xdr:cNvSpPr/>
          </xdr:nvSpPr>
          <xdr:spPr>
            <a:xfrm>
              <a:off x="2066450" y="1143750"/>
              <a:ext cx="1028375" cy="1337775"/>
            </a:xfrm>
            <a:custGeom>
              <a:avLst/>
              <a:gdLst/>
              <a:ahLst/>
              <a:cxnLst/>
              <a:rect l="l" t="t" r="r" b="b"/>
              <a:pathLst>
                <a:path w="41135" h="53511" extrusionOk="0">
                  <a:moveTo>
                    <a:pt x="23650" y="8040"/>
                  </a:moveTo>
                  <a:lnTo>
                    <a:pt x="23650" y="22360"/>
                  </a:lnTo>
                  <a:cubicBezTo>
                    <a:pt x="23650" y="24709"/>
                    <a:pt x="25575" y="26633"/>
                    <a:pt x="27923" y="26633"/>
                  </a:cubicBezTo>
                  <a:lnTo>
                    <a:pt x="33664" y="26633"/>
                  </a:lnTo>
                  <a:lnTo>
                    <a:pt x="17452" y="45455"/>
                  </a:lnTo>
                  <a:lnTo>
                    <a:pt x="17452" y="31135"/>
                  </a:lnTo>
                  <a:cubicBezTo>
                    <a:pt x="17452" y="28786"/>
                    <a:pt x="15560" y="26894"/>
                    <a:pt x="13212" y="26894"/>
                  </a:cubicBezTo>
                  <a:lnTo>
                    <a:pt x="7471" y="26894"/>
                  </a:lnTo>
                  <a:lnTo>
                    <a:pt x="23650" y="8040"/>
                  </a:lnTo>
                  <a:close/>
                  <a:moveTo>
                    <a:pt x="24788" y="0"/>
                  </a:moveTo>
                  <a:cubicBezTo>
                    <a:pt x="23366" y="0"/>
                    <a:pt x="21981" y="609"/>
                    <a:pt x="21008" y="1745"/>
                  </a:cubicBezTo>
                  <a:lnTo>
                    <a:pt x="1664" y="24252"/>
                  </a:lnTo>
                  <a:cubicBezTo>
                    <a:pt x="294" y="25851"/>
                    <a:pt x="1" y="28004"/>
                    <a:pt x="881" y="29928"/>
                  </a:cubicBezTo>
                  <a:cubicBezTo>
                    <a:pt x="1730" y="31820"/>
                    <a:pt x="3589" y="32994"/>
                    <a:pt x="5677" y="32994"/>
                  </a:cubicBezTo>
                  <a:lnTo>
                    <a:pt x="11352" y="32994"/>
                  </a:lnTo>
                  <a:lnTo>
                    <a:pt x="11352" y="48521"/>
                  </a:lnTo>
                  <a:cubicBezTo>
                    <a:pt x="11352" y="51554"/>
                    <a:pt x="13814" y="53511"/>
                    <a:pt x="16356" y="53511"/>
                  </a:cubicBezTo>
                  <a:cubicBezTo>
                    <a:pt x="17696" y="53511"/>
                    <a:pt x="19059" y="52967"/>
                    <a:pt x="20095" y="51751"/>
                  </a:cubicBezTo>
                  <a:lnTo>
                    <a:pt x="39471" y="29243"/>
                  </a:lnTo>
                  <a:cubicBezTo>
                    <a:pt x="40841" y="27677"/>
                    <a:pt x="41134" y="25492"/>
                    <a:pt x="40254" y="23600"/>
                  </a:cubicBezTo>
                  <a:cubicBezTo>
                    <a:pt x="39373" y="21708"/>
                    <a:pt x="37546" y="20501"/>
                    <a:pt x="35459" y="20501"/>
                  </a:cubicBezTo>
                  <a:lnTo>
                    <a:pt x="29783" y="20501"/>
                  </a:lnTo>
                  <a:lnTo>
                    <a:pt x="29783" y="4974"/>
                  </a:lnTo>
                  <a:cubicBezTo>
                    <a:pt x="29783" y="2886"/>
                    <a:pt x="28510" y="1060"/>
                    <a:pt x="26521" y="309"/>
                  </a:cubicBezTo>
                  <a:cubicBezTo>
                    <a:pt x="25954" y="101"/>
                    <a:pt x="25368" y="0"/>
                    <a:pt x="24788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</xdr:grpSp>
    </xdr:grpSp>
    <xdr:clientData/>
  </xdr:twoCellAnchor>
  <xdr:twoCellAnchor>
    <xdr:from>
      <xdr:col>6</xdr:col>
      <xdr:colOff>680254</xdr:colOff>
      <xdr:row>24</xdr:row>
      <xdr:rowOff>101600</xdr:rowOff>
    </xdr:from>
    <xdr:to>
      <xdr:col>8</xdr:col>
      <xdr:colOff>451654</xdr:colOff>
      <xdr:row>32</xdr:row>
      <xdr:rowOff>15240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6EC634AA-579C-4984-A2E5-10B606FDB97C}"/>
            </a:ext>
          </a:extLst>
        </xdr:cNvPr>
        <xdr:cNvGrpSpPr>
          <a:grpSpLocks noChangeAspect="1"/>
        </xdr:cNvGrpSpPr>
      </xdr:nvGrpSpPr>
      <xdr:grpSpPr>
        <a:xfrm>
          <a:off x="7230406" y="4479290"/>
          <a:ext cx="1417320" cy="1371346"/>
          <a:chOff x="7342619" y="2203427"/>
          <a:chExt cx="1558394" cy="1558394"/>
        </a:xfrm>
      </xdr:grpSpPr>
      <xdr:sp macro="" textlink="">
        <xdr:nvSpPr>
          <xdr:cNvPr id="9" name="Oval 8">
            <a:extLst>
              <a:ext uri="{FF2B5EF4-FFF2-40B4-BE49-F238E27FC236}">
                <a16:creationId xmlns:a16="http://schemas.microsoft.com/office/drawing/2014/main" id="{10860A8A-F721-D202-3E20-D0229DB4F73C}"/>
              </a:ext>
            </a:extLst>
          </xdr:cNvPr>
          <xdr:cNvSpPr/>
        </xdr:nvSpPr>
        <xdr:spPr>
          <a:xfrm>
            <a:off x="7342619" y="2203427"/>
            <a:ext cx="1558394" cy="1558394"/>
          </a:xfrm>
          <a:prstGeom prst="ellipse">
            <a:avLst/>
          </a:prstGeom>
          <a:solidFill>
            <a:srgbClr val="70AD4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800" b="0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grpSp>
        <xdr:nvGrpSpPr>
          <xdr:cNvPr id="10" name="Google Shape;684;p31">
            <a:extLst>
              <a:ext uri="{FF2B5EF4-FFF2-40B4-BE49-F238E27FC236}">
                <a16:creationId xmlns:a16="http://schemas.microsoft.com/office/drawing/2014/main" id="{14693F01-CCE5-7784-0219-7C0F3F7C0CA0}"/>
              </a:ext>
            </a:extLst>
          </xdr:cNvPr>
          <xdr:cNvGrpSpPr/>
        </xdr:nvGrpSpPr>
        <xdr:grpSpPr>
          <a:xfrm>
            <a:off x="7791561" y="2623346"/>
            <a:ext cx="660511" cy="718558"/>
            <a:chOff x="1417325" y="238125"/>
            <a:chExt cx="4797575" cy="5219200"/>
          </a:xfrm>
          <a:solidFill>
            <a:sysClr val="window" lastClr="FFFFFF"/>
          </a:solidFill>
        </xdr:grpSpPr>
        <xdr:sp macro="" textlink="">
          <xdr:nvSpPr>
            <xdr:cNvPr id="11" name="Google Shape;685;p31">
              <a:extLst>
                <a:ext uri="{FF2B5EF4-FFF2-40B4-BE49-F238E27FC236}">
                  <a16:creationId xmlns:a16="http://schemas.microsoft.com/office/drawing/2014/main" id="{8FC854E1-D552-3873-A687-2E4A89F0653B}"/>
                </a:ext>
              </a:extLst>
            </xdr:cNvPr>
            <xdr:cNvSpPr/>
          </xdr:nvSpPr>
          <xdr:spPr>
            <a:xfrm>
              <a:off x="1913950" y="1231375"/>
              <a:ext cx="1281175" cy="1281175"/>
            </a:xfrm>
            <a:custGeom>
              <a:avLst/>
              <a:gdLst/>
              <a:ahLst/>
              <a:cxnLst/>
              <a:rect l="l" t="t" r="r" b="b"/>
              <a:pathLst>
                <a:path w="51247" h="51247" extrusionOk="0">
                  <a:moveTo>
                    <a:pt x="25607" y="6101"/>
                  </a:moveTo>
                  <a:cubicBezTo>
                    <a:pt x="36372" y="6101"/>
                    <a:pt x="45114" y="14876"/>
                    <a:pt x="45114" y="25608"/>
                  </a:cubicBezTo>
                  <a:cubicBezTo>
                    <a:pt x="45114" y="36372"/>
                    <a:pt x="36372" y="45147"/>
                    <a:pt x="25607" y="45147"/>
                  </a:cubicBezTo>
                  <a:cubicBezTo>
                    <a:pt x="14843" y="45147"/>
                    <a:pt x="6101" y="36372"/>
                    <a:pt x="6101" y="25608"/>
                  </a:cubicBezTo>
                  <a:cubicBezTo>
                    <a:pt x="6101" y="14876"/>
                    <a:pt x="14843" y="6101"/>
                    <a:pt x="25607" y="6101"/>
                  </a:cubicBezTo>
                  <a:close/>
                  <a:moveTo>
                    <a:pt x="25607" y="1"/>
                  </a:moveTo>
                  <a:cubicBezTo>
                    <a:pt x="11483" y="1"/>
                    <a:pt x="1" y="11483"/>
                    <a:pt x="1" y="25608"/>
                  </a:cubicBezTo>
                  <a:cubicBezTo>
                    <a:pt x="1" y="39765"/>
                    <a:pt x="11483" y="51247"/>
                    <a:pt x="25607" y="51247"/>
                  </a:cubicBezTo>
                  <a:cubicBezTo>
                    <a:pt x="39764" y="51247"/>
                    <a:pt x="51247" y="39765"/>
                    <a:pt x="51247" y="25608"/>
                  </a:cubicBezTo>
                  <a:cubicBezTo>
                    <a:pt x="51247" y="11483"/>
                    <a:pt x="39764" y="1"/>
                    <a:pt x="25607" y="1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2" name="Google Shape;686;p31">
              <a:extLst>
                <a:ext uri="{FF2B5EF4-FFF2-40B4-BE49-F238E27FC236}">
                  <a16:creationId xmlns:a16="http://schemas.microsoft.com/office/drawing/2014/main" id="{9C64CB28-740C-7EB3-846B-2C6DD36CF5F0}"/>
                </a:ext>
              </a:extLst>
            </xdr:cNvPr>
            <xdr:cNvSpPr/>
          </xdr:nvSpPr>
          <xdr:spPr>
            <a:xfrm>
              <a:off x="2260550" y="1626900"/>
              <a:ext cx="152525" cy="310725"/>
            </a:xfrm>
            <a:custGeom>
              <a:avLst/>
              <a:gdLst/>
              <a:ahLst/>
              <a:cxnLst/>
              <a:rect l="l" t="t" r="r" b="b"/>
              <a:pathLst>
                <a:path w="6101" h="12429" extrusionOk="0">
                  <a:moveTo>
                    <a:pt x="3034" y="1"/>
                  </a:moveTo>
                  <a:cubicBezTo>
                    <a:pt x="1370" y="1"/>
                    <a:pt x="0" y="1371"/>
                    <a:pt x="0" y="3067"/>
                  </a:cubicBezTo>
                  <a:lnTo>
                    <a:pt x="0" y="9363"/>
                  </a:lnTo>
                  <a:cubicBezTo>
                    <a:pt x="0" y="11059"/>
                    <a:pt x="1370" y="12429"/>
                    <a:pt x="3034" y="12429"/>
                  </a:cubicBezTo>
                  <a:cubicBezTo>
                    <a:pt x="4730" y="12429"/>
                    <a:pt x="6100" y="11059"/>
                    <a:pt x="6100" y="9363"/>
                  </a:cubicBezTo>
                  <a:lnTo>
                    <a:pt x="6100" y="3067"/>
                  </a:lnTo>
                  <a:cubicBezTo>
                    <a:pt x="6100" y="1371"/>
                    <a:pt x="4730" y="1"/>
                    <a:pt x="3034" y="1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3" name="Google Shape;687;p31">
              <a:extLst>
                <a:ext uri="{FF2B5EF4-FFF2-40B4-BE49-F238E27FC236}">
                  <a16:creationId xmlns:a16="http://schemas.microsoft.com/office/drawing/2014/main" id="{DB6E7E66-1497-89D4-00FB-D68017A4EA2A}"/>
                </a:ext>
              </a:extLst>
            </xdr:cNvPr>
            <xdr:cNvSpPr/>
          </xdr:nvSpPr>
          <xdr:spPr>
            <a:xfrm>
              <a:off x="2723750" y="1626900"/>
              <a:ext cx="152525" cy="310725"/>
            </a:xfrm>
            <a:custGeom>
              <a:avLst/>
              <a:gdLst/>
              <a:ahLst/>
              <a:cxnLst/>
              <a:rect l="l" t="t" r="r" b="b"/>
              <a:pathLst>
                <a:path w="6101" h="12429" extrusionOk="0">
                  <a:moveTo>
                    <a:pt x="3034" y="1"/>
                  </a:moveTo>
                  <a:cubicBezTo>
                    <a:pt x="1370" y="1"/>
                    <a:pt x="0" y="1371"/>
                    <a:pt x="0" y="3067"/>
                  </a:cubicBezTo>
                  <a:lnTo>
                    <a:pt x="0" y="9363"/>
                  </a:lnTo>
                  <a:cubicBezTo>
                    <a:pt x="0" y="11059"/>
                    <a:pt x="1370" y="12429"/>
                    <a:pt x="3034" y="12429"/>
                  </a:cubicBezTo>
                  <a:cubicBezTo>
                    <a:pt x="4730" y="12429"/>
                    <a:pt x="6100" y="11059"/>
                    <a:pt x="6100" y="9363"/>
                  </a:cubicBezTo>
                  <a:lnTo>
                    <a:pt x="6100" y="3067"/>
                  </a:lnTo>
                  <a:cubicBezTo>
                    <a:pt x="6100" y="1371"/>
                    <a:pt x="4730" y="1"/>
                    <a:pt x="3034" y="1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4" name="Google Shape;688;p31">
              <a:extLst>
                <a:ext uri="{FF2B5EF4-FFF2-40B4-BE49-F238E27FC236}">
                  <a16:creationId xmlns:a16="http://schemas.microsoft.com/office/drawing/2014/main" id="{2F61621A-0C93-C665-FB73-EFEF2BC0FE6E}"/>
                </a:ext>
              </a:extLst>
            </xdr:cNvPr>
            <xdr:cNvSpPr/>
          </xdr:nvSpPr>
          <xdr:spPr>
            <a:xfrm>
              <a:off x="2444025" y="2025675"/>
              <a:ext cx="247950" cy="152525"/>
            </a:xfrm>
            <a:custGeom>
              <a:avLst/>
              <a:gdLst/>
              <a:ahLst/>
              <a:cxnLst/>
              <a:rect l="l" t="t" r="r" b="b"/>
              <a:pathLst>
                <a:path w="9918" h="6101" extrusionOk="0">
                  <a:moveTo>
                    <a:pt x="3067" y="1"/>
                  </a:moveTo>
                  <a:cubicBezTo>
                    <a:pt x="1371" y="1"/>
                    <a:pt x="1" y="1371"/>
                    <a:pt x="1" y="3034"/>
                  </a:cubicBezTo>
                  <a:cubicBezTo>
                    <a:pt x="1" y="4731"/>
                    <a:pt x="1371" y="6101"/>
                    <a:pt x="3067" y="6101"/>
                  </a:cubicBezTo>
                  <a:lnTo>
                    <a:pt x="6884" y="6101"/>
                  </a:lnTo>
                  <a:cubicBezTo>
                    <a:pt x="8547" y="6101"/>
                    <a:pt x="9917" y="4731"/>
                    <a:pt x="9917" y="3034"/>
                  </a:cubicBezTo>
                  <a:cubicBezTo>
                    <a:pt x="9917" y="1371"/>
                    <a:pt x="8547" y="1"/>
                    <a:pt x="6884" y="1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5" name="Google Shape;689;p31">
              <a:extLst>
                <a:ext uri="{FF2B5EF4-FFF2-40B4-BE49-F238E27FC236}">
                  <a16:creationId xmlns:a16="http://schemas.microsoft.com/office/drawing/2014/main" id="{E19572EF-C597-2D26-2F5F-0B36019D992B}"/>
                </a:ext>
              </a:extLst>
            </xdr:cNvPr>
            <xdr:cNvSpPr/>
          </xdr:nvSpPr>
          <xdr:spPr>
            <a:xfrm>
              <a:off x="1913950" y="2704175"/>
              <a:ext cx="1281175" cy="1281175"/>
            </a:xfrm>
            <a:custGeom>
              <a:avLst/>
              <a:gdLst/>
              <a:ahLst/>
              <a:cxnLst/>
              <a:rect l="l" t="t" r="r" b="b"/>
              <a:pathLst>
                <a:path w="51247" h="51247" extrusionOk="0">
                  <a:moveTo>
                    <a:pt x="25607" y="6100"/>
                  </a:moveTo>
                  <a:cubicBezTo>
                    <a:pt x="36372" y="6100"/>
                    <a:pt x="45114" y="14875"/>
                    <a:pt x="45114" y="25607"/>
                  </a:cubicBezTo>
                  <a:cubicBezTo>
                    <a:pt x="45114" y="36372"/>
                    <a:pt x="36372" y="45146"/>
                    <a:pt x="25607" y="45146"/>
                  </a:cubicBezTo>
                  <a:cubicBezTo>
                    <a:pt x="14843" y="45146"/>
                    <a:pt x="6101" y="36372"/>
                    <a:pt x="6101" y="25607"/>
                  </a:cubicBezTo>
                  <a:cubicBezTo>
                    <a:pt x="6101" y="14875"/>
                    <a:pt x="14843" y="6100"/>
                    <a:pt x="25607" y="6100"/>
                  </a:cubicBezTo>
                  <a:close/>
                  <a:moveTo>
                    <a:pt x="25607" y="0"/>
                  </a:moveTo>
                  <a:cubicBezTo>
                    <a:pt x="11483" y="0"/>
                    <a:pt x="1" y="11483"/>
                    <a:pt x="1" y="25607"/>
                  </a:cubicBezTo>
                  <a:cubicBezTo>
                    <a:pt x="1" y="39764"/>
                    <a:pt x="11483" y="51246"/>
                    <a:pt x="25607" y="51246"/>
                  </a:cubicBezTo>
                  <a:cubicBezTo>
                    <a:pt x="39764" y="51246"/>
                    <a:pt x="51247" y="39764"/>
                    <a:pt x="51247" y="25607"/>
                  </a:cubicBezTo>
                  <a:cubicBezTo>
                    <a:pt x="51247" y="11483"/>
                    <a:pt x="39764" y="0"/>
                    <a:pt x="25607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6" name="Google Shape;690;p31">
              <a:extLst>
                <a:ext uri="{FF2B5EF4-FFF2-40B4-BE49-F238E27FC236}">
                  <a16:creationId xmlns:a16="http://schemas.microsoft.com/office/drawing/2014/main" id="{E5D1DA90-8951-9751-065F-4394B0942BA4}"/>
                </a:ext>
              </a:extLst>
            </xdr:cNvPr>
            <xdr:cNvSpPr/>
          </xdr:nvSpPr>
          <xdr:spPr>
            <a:xfrm>
              <a:off x="2260550" y="3099700"/>
              <a:ext cx="152525" cy="310725"/>
            </a:xfrm>
            <a:custGeom>
              <a:avLst/>
              <a:gdLst/>
              <a:ahLst/>
              <a:cxnLst/>
              <a:rect l="l" t="t" r="r" b="b"/>
              <a:pathLst>
                <a:path w="6101" h="12429" extrusionOk="0">
                  <a:moveTo>
                    <a:pt x="3034" y="0"/>
                  </a:moveTo>
                  <a:cubicBezTo>
                    <a:pt x="1370" y="0"/>
                    <a:pt x="0" y="1370"/>
                    <a:pt x="0" y="3066"/>
                  </a:cubicBezTo>
                  <a:lnTo>
                    <a:pt x="0" y="9362"/>
                  </a:lnTo>
                  <a:cubicBezTo>
                    <a:pt x="0" y="11058"/>
                    <a:pt x="1370" y="12428"/>
                    <a:pt x="3034" y="12428"/>
                  </a:cubicBezTo>
                  <a:cubicBezTo>
                    <a:pt x="4730" y="12428"/>
                    <a:pt x="6100" y="11058"/>
                    <a:pt x="6100" y="9362"/>
                  </a:cubicBezTo>
                  <a:lnTo>
                    <a:pt x="6100" y="3066"/>
                  </a:lnTo>
                  <a:cubicBezTo>
                    <a:pt x="6100" y="1370"/>
                    <a:pt x="4730" y="0"/>
                    <a:pt x="3034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7" name="Google Shape;691;p31">
              <a:extLst>
                <a:ext uri="{FF2B5EF4-FFF2-40B4-BE49-F238E27FC236}">
                  <a16:creationId xmlns:a16="http://schemas.microsoft.com/office/drawing/2014/main" id="{2960EFC4-2ECB-BC0D-F3C7-C6806444C32A}"/>
                </a:ext>
              </a:extLst>
            </xdr:cNvPr>
            <xdr:cNvSpPr/>
          </xdr:nvSpPr>
          <xdr:spPr>
            <a:xfrm>
              <a:off x="2723750" y="3099700"/>
              <a:ext cx="152525" cy="310725"/>
            </a:xfrm>
            <a:custGeom>
              <a:avLst/>
              <a:gdLst/>
              <a:ahLst/>
              <a:cxnLst/>
              <a:rect l="l" t="t" r="r" b="b"/>
              <a:pathLst>
                <a:path w="6101" h="12429" extrusionOk="0">
                  <a:moveTo>
                    <a:pt x="3034" y="0"/>
                  </a:moveTo>
                  <a:cubicBezTo>
                    <a:pt x="1370" y="0"/>
                    <a:pt x="0" y="1370"/>
                    <a:pt x="0" y="3066"/>
                  </a:cubicBezTo>
                  <a:lnTo>
                    <a:pt x="0" y="9362"/>
                  </a:lnTo>
                  <a:cubicBezTo>
                    <a:pt x="0" y="11058"/>
                    <a:pt x="1370" y="12428"/>
                    <a:pt x="3034" y="12428"/>
                  </a:cubicBezTo>
                  <a:cubicBezTo>
                    <a:pt x="4730" y="12428"/>
                    <a:pt x="6100" y="11058"/>
                    <a:pt x="6100" y="9362"/>
                  </a:cubicBezTo>
                  <a:lnTo>
                    <a:pt x="6100" y="3066"/>
                  </a:lnTo>
                  <a:cubicBezTo>
                    <a:pt x="6100" y="1370"/>
                    <a:pt x="4730" y="0"/>
                    <a:pt x="3034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8" name="Google Shape;692;p31">
              <a:extLst>
                <a:ext uri="{FF2B5EF4-FFF2-40B4-BE49-F238E27FC236}">
                  <a16:creationId xmlns:a16="http://schemas.microsoft.com/office/drawing/2014/main" id="{E510B9DB-A75D-7839-A1D7-BE6D89764E2C}"/>
                </a:ext>
              </a:extLst>
            </xdr:cNvPr>
            <xdr:cNvSpPr/>
          </xdr:nvSpPr>
          <xdr:spPr>
            <a:xfrm>
              <a:off x="2444025" y="3498475"/>
              <a:ext cx="247950" cy="152525"/>
            </a:xfrm>
            <a:custGeom>
              <a:avLst/>
              <a:gdLst/>
              <a:ahLst/>
              <a:cxnLst/>
              <a:rect l="l" t="t" r="r" b="b"/>
              <a:pathLst>
                <a:path w="9918" h="6101" extrusionOk="0">
                  <a:moveTo>
                    <a:pt x="3067" y="0"/>
                  </a:moveTo>
                  <a:cubicBezTo>
                    <a:pt x="1371" y="0"/>
                    <a:pt x="1" y="1370"/>
                    <a:pt x="1" y="3034"/>
                  </a:cubicBezTo>
                  <a:cubicBezTo>
                    <a:pt x="1" y="4730"/>
                    <a:pt x="1371" y="6100"/>
                    <a:pt x="3067" y="6100"/>
                  </a:cubicBezTo>
                  <a:lnTo>
                    <a:pt x="6884" y="6100"/>
                  </a:lnTo>
                  <a:cubicBezTo>
                    <a:pt x="8547" y="6100"/>
                    <a:pt x="9917" y="4730"/>
                    <a:pt x="9917" y="3034"/>
                  </a:cubicBezTo>
                  <a:cubicBezTo>
                    <a:pt x="9917" y="1370"/>
                    <a:pt x="8547" y="0"/>
                    <a:pt x="6884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9" name="Google Shape;693;p31">
              <a:extLst>
                <a:ext uri="{FF2B5EF4-FFF2-40B4-BE49-F238E27FC236}">
                  <a16:creationId xmlns:a16="http://schemas.microsoft.com/office/drawing/2014/main" id="{F32FBCF5-BE94-F2CD-9106-A3DA5A3EF5C9}"/>
                </a:ext>
              </a:extLst>
            </xdr:cNvPr>
            <xdr:cNvSpPr/>
          </xdr:nvSpPr>
          <xdr:spPr>
            <a:xfrm>
              <a:off x="2192850" y="551275"/>
              <a:ext cx="723375" cy="507250"/>
            </a:xfrm>
            <a:custGeom>
              <a:avLst/>
              <a:gdLst/>
              <a:ahLst/>
              <a:cxnLst/>
              <a:rect l="l" t="t" r="r" b="b"/>
              <a:pathLst>
                <a:path w="28935" h="20290" extrusionOk="0">
                  <a:moveTo>
                    <a:pt x="22802" y="6133"/>
                  </a:moveTo>
                  <a:lnTo>
                    <a:pt x="22802" y="14190"/>
                  </a:lnTo>
                  <a:lnTo>
                    <a:pt x="6101" y="14190"/>
                  </a:lnTo>
                  <a:lnTo>
                    <a:pt x="6101" y="6133"/>
                  </a:lnTo>
                  <a:close/>
                  <a:moveTo>
                    <a:pt x="5090" y="0"/>
                  </a:moveTo>
                  <a:cubicBezTo>
                    <a:pt x="2284" y="0"/>
                    <a:pt x="1" y="2283"/>
                    <a:pt x="1" y="5121"/>
                  </a:cubicBezTo>
                  <a:lnTo>
                    <a:pt x="1" y="15201"/>
                  </a:lnTo>
                  <a:cubicBezTo>
                    <a:pt x="1" y="18006"/>
                    <a:pt x="2284" y="20290"/>
                    <a:pt x="5090" y="20290"/>
                  </a:cubicBezTo>
                  <a:lnTo>
                    <a:pt x="23813" y="20290"/>
                  </a:lnTo>
                  <a:cubicBezTo>
                    <a:pt x="26619" y="20290"/>
                    <a:pt x="28935" y="18006"/>
                    <a:pt x="28935" y="15201"/>
                  </a:cubicBezTo>
                  <a:lnTo>
                    <a:pt x="28935" y="5121"/>
                  </a:lnTo>
                  <a:cubicBezTo>
                    <a:pt x="28935" y="2283"/>
                    <a:pt x="26619" y="0"/>
                    <a:pt x="23813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0" name="Google Shape;694;p31">
              <a:extLst>
                <a:ext uri="{FF2B5EF4-FFF2-40B4-BE49-F238E27FC236}">
                  <a16:creationId xmlns:a16="http://schemas.microsoft.com/office/drawing/2014/main" id="{D246E19A-6305-06BC-967F-FC0A48746569}"/>
                </a:ext>
              </a:extLst>
            </xdr:cNvPr>
            <xdr:cNvSpPr/>
          </xdr:nvSpPr>
          <xdr:spPr>
            <a:xfrm>
              <a:off x="1417325" y="238125"/>
              <a:ext cx="4797575" cy="5219200"/>
            </a:xfrm>
            <a:custGeom>
              <a:avLst/>
              <a:gdLst/>
              <a:ahLst/>
              <a:cxnLst/>
              <a:rect l="l" t="t" r="r" b="b"/>
              <a:pathLst>
                <a:path w="191903" h="208768" extrusionOk="0">
                  <a:moveTo>
                    <a:pt x="115964" y="6133"/>
                  </a:moveTo>
                  <a:cubicBezTo>
                    <a:pt x="117562" y="6133"/>
                    <a:pt x="118867" y="7405"/>
                    <a:pt x="118867" y="9003"/>
                  </a:cubicBezTo>
                  <a:lnTo>
                    <a:pt x="118867" y="17941"/>
                  </a:lnTo>
                  <a:lnTo>
                    <a:pt x="113093" y="17941"/>
                  </a:lnTo>
                  <a:lnTo>
                    <a:pt x="113093" y="9003"/>
                  </a:lnTo>
                  <a:cubicBezTo>
                    <a:pt x="113093" y="7405"/>
                    <a:pt x="114366" y="6133"/>
                    <a:pt x="115964" y="6133"/>
                  </a:cubicBezTo>
                  <a:close/>
                  <a:moveTo>
                    <a:pt x="142158" y="6133"/>
                  </a:moveTo>
                  <a:cubicBezTo>
                    <a:pt x="143756" y="6133"/>
                    <a:pt x="145061" y="7405"/>
                    <a:pt x="145061" y="9003"/>
                  </a:cubicBezTo>
                  <a:lnTo>
                    <a:pt x="145061" y="17941"/>
                  </a:lnTo>
                  <a:lnTo>
                    <a:pt x="139255" y="17941"/>
                  </a:lnTo>
                  <a:lnTo>
                    <a:pt x="139255" y="9003"/>
                  </a:lnTo>
                  <a:cubicBezTo>
                    <a:pt x="139255" y="7405"/>
                    <a:pt x="140559" y="6133"/>
                    <a:pt x="142158" y="6133"/>
                  </a:cubicBezTo>
                  <a:close/>
                  <a:moveTo>
                    <a:pt x="152466" y="24073"/>
                  </a:moveTo>
                  <a:lnTo>
                    <a:pt x="152466" y="35132"/>
                  </a:lnTo>
                  <a:cubicBezTo>
                    <a:pt x="152466" y="46353"/>
                    <a:pt x="143332" y="55486"/>
                    <a:pt x="132111" y="55486"/>
                  </a:cubicBezTo>
                  <a:lnTo>
                    <a:pt x="126011" y="55486"/>
                  </a:lnTo>
                  <a:cubicBezTo>
                    <a:pt x="114790" y="55486"/>
                    <a:pt x="105656" y="46353"/>
                    <a:pt x="105656" y="35132"/>
                  </a:cubicBezTo>
                  <a:lnTo>
                    <a:pt x="105656" y="24073"/>
                  </a:lnTo>
                  <a:close/>
                  <a:moveTo>
                    <a:pt x="138374" y="60836"/>
                  </a:moveTo>
                  <a:lnTo>
                    <a:pt x="138374" y="65403"/>
                  </a:lnTo>
                  <a:cubicBezTo>
                    <a:pt x="138374" y="69056"/>
                    <a:pt x="135373" y="72057"/>
                    <a:pt x="131719" y="72057"/>
                  </a:cubicBezTo>
                  <a:lnTo>
                    <a:pt x="126435" y="72057"/>
                  </a:lnTo>
                  <a:cubicBezTo>
                    <a:pt x="122749" y="72057"/>
                    <a:pt x="119748" y="69056"/>
                    <a:pt x="119748" y="65403"/>
                  </a:cubicBezTo>
                  <a:lnTo>
                    <a:pt x="119748" y="60836"/>
                  </a:lnTo>
                  <a:cubicBezTo>
                    <a:pt x="121770" y="61325"/>
                    <a:pt x="123858" y="61619"/>
                    <a:pt x="126011" y="61619"/>
                  </a:cubicBezTo>
                  <a:lnTo>
                    <a:pt x="132111" y="61619"/>
                  </a:lnTo>
                  <a:cubicBezTo>
                    <a:pt x="134264" y="61619"/>
                    <a:pt x="136384" y="61325"/>
                    <a:pt x="138374" y="60836"/>
                  </a:cubicBezTo>
                  <a:close/>
                  <a:moveTo>
                    <a:pt x="96915" y="89892"/>
                  </a:moveTo>
                  <a:cubicBezTo>
                    <a:pt x="100668" y="89892"/>
                    <a:pt x="104262" y="90749"/>
                    <a:pt x="107483" y="92379"/>
                  </a:cubicBezTo>
                  <a:cubicBezTo>
                    <a:pt x="111756" y="94532"/>
                    <a:pt x="114757" y="97762"/>
                    <a:pt x="115964" y="101187"/>
                  </a:cubicBezTo>
                  <a:cubicBezTo>
                    <a:pt x="107908" y="96820"/>
                    <a:pt x="98075" y="94770"/>
                    <a:pt x="88753" y="94770"/>
                  </a:cubicBezTo>
                  <a:cubicBezTo>
                    <a:pt x="85960" y="94770"/>
                    <a:pt x="83212" y="94954"/>
                    <a:pt x="80571" y="95315"/>
                  </a:cubicBezTo>
                  <a:cubicBezTo>
                    <a:pt x="85931" y="91621"/>
                    <a:pt x="91584" y="89892"/>
                    <a:pt x="96915" y="89892"/>
                  </a:cubicBezTo>
                  <a:close/>
                  <a:moveTo>
                    <a:pt x="161285" y="89907"/>
                  </a:moveTo>
                  <a:cubicBezTo>
                    <a:pt x="166349" y="89907"/>
                    <a:pt x="171971" y="91454"/>
                    <a:pt x="177583" y="95348"/>
                  </a:cubicBezTo>
                  <a:cubicBezTo>
                    <a:pt x="174903" y="94975"/>
                    <a:pt x="172115" y="94785"/>
                    <a:pt x="169283" y="94785"/>
                  </a:cubicBezTo>
                  <a:cubicBezTo>
                    <a:pt x="159980" y="94785"/>
                    <a:pt x="150200" y="96836"/>
                    <a:pt x="142223" y="101187"/>
                  </a:cubicBezTo>
                  <a:cubicBezTo>
                    <a:pt x="143397" y="97762"/>
                    <a:pt x="146431" y="94532"/>
                    <a:pt x="150671" y="92379"/>
                  </a:cubicBezTo>
                  <a:cubicBezTo>
                    <a:pt x="153683" y="90859"/>
                    <a:pt x="157312" y="89907"/>
                    <a:pt x="161285" y="89907"/>
                  </a:cubicBezTo>
                  <a:close/>
                  <a:moveTo>
                    <a:pt x="88789" y="100912"/>
                  </a:moveTo>
                  <a:cubicBezTo>
                    <a:pt x="98001" y="100912"/>
                    <a:pt x="108087" y="103114"/>
                    <a:pt x="115801" y="108233"/>
                  </a:cubicBezTo>
                  <a:cubicBezTo>
                    <a:pt x="113987" y="113673"/>
                    <a:pt x="109751" y="116513"/>
                    <a:pt x="105024" y="116513"/>
                  </a:cubicBezTo>
                  <a:cubicBezTo>
                    <a:pt x="103033" y="116513"/>
                    <a:pt x="100956" y="116009"/>
                    <a:pt x="98936" y="114985"/>
                  </a:cubicBezTo>
                  <a:cubicBezTo>
                    <a:pt x="92804" y="111854"/>
                    <a:pt x="85986" y="105427"/>
                    <a:pt x="78777" y="101839"/>
                  </a:cubicBezTo>
                  <a:cubicBezTo>
                    <a:pt x="81865" y="101234"/>
                    <a:pt x="85263" y="100912"/>
                    <a:pt x="88789" y="100912"/>
                  </a:cubicBezTo>
                  <a:close/>
                  <a:moveTo>
                    <a:pt x="120792" y="112245"/>
                  </a:moveTo>
                  <a:cubicBezTo>
                    <a:pt x="122749" y="114202"/>
                    <a:pt x="124543" y="116518"/>
                    <a:pt x="126011" y="119226"/>
                  </a:cubicBezTo>
                  <a:lnTo>
                    <a:pt x="126011" y="165774"/>
                  </a:lnTo>
                  <a:cubicBezTo>
                    <a:pt x="126011" y="186096"/>
                    <a:pt x="109473" y="202635"/>
                    <a:pt x="89118" y="202667"/>
                  </a:cubicBezTo>
                  <a:lnTo>
                    <a:pt x="85432" y="202667"/>
                  </a:lnTo>
                  <a:cubicBezTo>
                    <a:pt x="65077" y="202667"/>
                    <a:pt x="48539" y="186096"/>
                    <a:pt x="48539" y="165774"/>
                  </a:cubicBezTo>
                  <a:lnTo>
                    <a:pt x="48539" y="162414"/>
                  </a:lnTo>
                  <a:lnTo>
                    <a:pt x="83801" y="162414"/>
                  </a:lnTo>
                  <a:cubicBezTo>
                    <a:pt x="87748" y="162414"/>
                    <a:pt x="90977" y="159218"/>
                    <a:pt x="90977" y="155271"/>
                  </a:cubicBezTo>
                  <a:lnTo>
                    <a:pt x="90977" y="117301"/>
                  </a:lnTo>
                  <a:cubicBezTo>
                    <a:pt x="92706" y="118475"/>
                    <a:pt x="94435" y="119552"/>
                    <a:pt x="96164" y="120433"/>
                  </a:cubicBezTo>
                  <a:cubicBezTo>
                    <a:pt x="99083" y="121922"/>
                    <a:pt x="102112" y="122639"/>
                    <a:pt x="105036" y="122639"/>
                  </a:cubicBezTo>
                  <a:cubicBezTo>
                    <a:pt x="111655" y="122639"/>
                    <a:pt x="117737" y="118964"/>
                    <a:pt x="120792" y="112245"/>
                  </a:cubicBezTo>
                  <a:close/>
                  <a:moveTo>
                    <a:pt x="7144" y="0"/>
                  </a:moveTo>
                  <a:cubicBezTo>
                    <a:pt x="3197" y="0"/>
                    <a:pt x="0" y="3197"/>
                    <a:pt x="0" y="7144"/>
                  </a:cubicBezTo>
                  <a:lnTo>
                    <a:pt x="0" y="114952"/>
                  </a:lnTo>
                  <a:cubicBezTo>
                    <a:pt x="0" y="116649"/>
                    <a:pt x="1370" y="117986"/>
                    <a:pt x="3067" y="117986"/>
                  </a:cubicBezTo>
                  <a:cubicBezTo>
                    <a:pt x="4730" y="117986"/>
                    <a:pt x="6100" y="116649"/>
                    <a:pt x="6100" y="114952"/>
                  </a:cubicBezTo>
                  <a:lnTo>
                    <a:pt x="6100" y="7144"/>
                  </a:lnTo>
                  <a:cubicBezTo>
                    <a:pt x="6100" y="6589"/>
                    <a:pt x="6590" y="6100"/>
                    <a:pt x="7144" y="6100"/>
                  </a:cubicBezTo>
                  <a:lnTo>
                    <a:pt x="83801" y="6100"/>
                  </a:lnTo>
                  <a:cubicBezTo>
                    <a:pt x="84388" y="6100"/>
                    <a:pt x="84845" y="6589"/>
                    <a:pt x="84845" y="7144"/>
                  </a:cubicBezTo>
                  <a:lnTo>
                    <a:pt x="84845" y="86149"/>
                  </a:lnTo>
                  <a:cubicBezTo>
                    <a:pt x="79071" y="88432"/>
                    <a:pt x="73623" y="92347"/>
                    <a:pt x="68796" y="97664"/>
                  </a:cubicBezTo>
                  <a:cubicBezTo>
                    <a:pt x="66284" y="100404"/>
                    <a:pt x="67752" y="104808"/>
                    <a:pt x="71340" y="105558"/>
                  </a:cubicBezTo>
                  <a:cubicBezTo>
                    <a:pt x="75678" y="106504"/>
                    <a:pt x="80310" y="109668"/>
                    <a:pt x="84845" y="112963"/>
                  </a:cubicBezTo>
                  <a:lnTo>
                    <a:pt x="84845" y="155271"/>
                  </a:lnTo>
                  <a:cubicBezTo>
                    <a:pt x="84845" y="155858"/>
                    <a:pt x="84388" y="156314"/>
                    <a:pt x="83801" y="156314"/>
                  </a:cubicBezTo>
                  <a:lnTo>
                    <a:pt x="7144" y="156314"/>
                  </a:lnTo>
                  <a:cubicBezTo>
                    <a:pt x="6590" y="156314"/>
                    <a:pt x="6100" y="155858"/>
                    <a:pt x="6100" y="155271"/>
                  </a:cubicBezTo>
                  <a:lnTo>
                    <a:pt x="6100" y="129207"/>
                  </a:lnTo>
                  <a:cubicBezTo>
                    <a:pt x="6100" y="127511"/>
                    <a:pt x="4730" y="126141"/>
                    <a:pt x="3067" y="126141"/>
                  </a:cubicBezTo>
                  <a:cubicBezTo>
                    <a:pt x="1370" y="126141"/>
                    <a:pt x="0" y="127511"/>
                    <a:pt x="0" y="129207"/>
                  </a:cubicBezTo>
                  <a:lnTo>
                    <a:pt x="0" y="155271"/>
                  </a:lnTo>
                  <a:cubicBezTo>
                    <a:pt x="0" y="159218"/>
                    <a:pt x="3197" y="162414"/>
                    <a:pt x="7144" y="162414"/>
                  </a:cubicBezTo>
                  <a:lnTo>
                    <a:pt x="42439" y="162414"/>
                  </a:lnTo>
                  <a:lnTo>
                    <a:pt x="42439" y="165774"/>
                  </a:lnTo>
                  <a:cubicBezTo>
                    <a:pt x="42439" y="189489"/>
                    <a:pt x="61717" y="208767"/>
                    <a:pt x="85432" y="208767"/>
                  </a:cubicBezTo>
                  <a:lnTo>
                    <a:pt x="89118" y="208767"/>
                  </a:lnTo>
                  <a:cubicBezTo>
                    <a:pt x="112832" y="208767"/>
                    <a:pt x="132111" y="189489"/>
                    <a:pt x="132111" y="165774"/>
                  </a:cubicBezTo>
                  <a:lnTo>
                    <a:pt x="132111" y="119291"/>
                  </a:lnTo>
                  <a:cubicBezTo>
                    <a:pt x="133611" y="116551"/>
                    <a:pt x="135405" y="114235"/>
                    <a:pt x="137395" y="112245"/>
                  </a:cubicBezTo>
                  <a:cubicBezTo>
                    <a:pt x="139157" y="116159"/>
                    <a:pt x="141995" y="119160"/>
                    <a:pt x="145681" y="120954"/>
                  </a:cubicBezTo>
                  <a:cubicBezTo>
                    <a:pt x="148062" y="122112"/>
                    <a:pt x="150526" y="122646"/>
                    <a:pt x="153000" y="122646"/>
                  </a:cubicBezTo>
                  <a:cubicBezTo>
                    <a:pt x="156590" y="122646"/>
                    <a:pt x="160203" y="121522"/>
                    <a:pt x="163622" y="119552"/>
                  </a:cubicBezTo>
                  <a:cubicBezTo>
                    <a:pt x="165089" y="118704"/>
                    <a:pt x="165611" y="116844"/>
                    <a:pt x="164763" y="115376"/>
                  </a:cubicBezTo>
                  <a:cubicBezTo>
                    <a:pt x="164191" y="114387"/>
                    <a:pt x="163160" y="113842"/>
                    <a:pt x="162099" y="113842"/>
                  </a:cubicBezTo>
                  <a:cubicBezTo>
                    <a:pt x="161586" y="113842"/>
                    <a:pt x="161066" y="113969"/>
                    <a:pt x="160588" y="114235"/>
                  </a:cubicBezTo>
                  <a:cubicBezTo>
                    <a:pt x="157892" y="115784"/>
                    <a:pt x="155321" y="116483"/>
                    <a:pt x="152988" y="116483"/>
                  </a:cubicBezTo>
                  <a:cubicBezTo>
                    <a:pt x="147952" y="116483"/>
                    <a:pt x="144025" y="113226"/>
                    <a:pt x="142353" y="108233"/>
                  </a:cubicBezTo>
                  <a:cubicBezTo>
                    <a:pt x="149997" y="103177"/>
                    <a:pt x="160093" y="100919"/>
                    <a:pt x="169424" y="100919"/>
                  </a:cubicBezTo>
                  <a:cubicBezTo>
                    <a:pt x="172916" y="100919"/>
                    <a:pt x="176301" y="101235"/>
                    <a:pt x="179410" y="101839"/>
                  </a:cubicBezTo>
                  <a:cubicBezTo>
                    <a:pt x="176800" y="103144"/>
                    <a:pt x="174321" y="104742"/>
                    <a:pt x="172103" y="106308"/>
                  </a:cubicBezTo>
                  <a:cubicBezTo>
                    <a:pt x="170733" y="107287"/>
                    <a:pt x="170374" y="109179"/>
                    <a:pt x="171352" y="110581"/>
                  </a:cubicBezTo>
                  <a:cubicBezTo>
                    <a:pt x="171934" y="111424"/>
                    <a:pt x="172886" y="111872"/>
                    <a:pt x="173851" y="111872"/>
                  </a:cubicBezTo>
                  <a:cubicBezTo>
                    <a:pt x="174456" y="111872"/>
                    <a:pt x="175065" y="111696"/>
                    <a:pt x="175593" y="111332"/>
                  </a:cubicBezTo>
                  <a:cubicBezTo>
                    <a:pt x="179018" y="108950"/>
                    <a:pt x="183030" y="106373"/>
                    <a:pt x="186814" y="105558"/>
                  </a:cubicBezTo>
                  <a:cubicBezTo>
                    <a:pt x="190402" y="104808"/>
                    <a:pt x="191903" y="100437"/>
                    <a:pt x="189391" y="97664"/>
                  </a:cubicBezTo>
                  <a:cubicBezTo>
                    <a:pt x="180597" y="87985"/>
                    <a:pt x="170506" y="83791"/>
                    <a:pt x="161246" y="83791"/>
                  </a:cubicBezTo>
                  <a:cubicBezTo>
                    <a:pt x="156493" y="83791"/>
                    <a:pt x="151959" y="84896"/>
                    <a:pt x="147931" y="86932"/>
                  </a:cubicBezTo>
                  <a:cubicBezTo>
                    <a:pt x="139776" y="91009"/>
                    <a:pt x="135014" y="98382"/>
                    <a:pt x="135601" y="105656"/>
                  </a:cubicBezTo>
                  <a:cubicBezTo>
                    <a:pt x="134362" y="106667"/>
                    <a:pt x="133187" y="107776"/>
                    <a:pt x="132111" y="108918"/>
                  </a:cubicBezTo>
                  <a:lnTo>
                    <a:pt x="132111" y="78157"/>
                  </a:lnTo>
                  <a:cubicBezTo>
                    <a:pt x="138994" y="77929"/>
                    <a:pt x="144474" y="72318"/>
                    <a:pt x="144474" y="65403"/>
                  </a:cubicBezTo>
                  <a:lnTo>
                    <a:pt x="144474" y="58520"/>
                  </a:lnTo>
                  <a:cubicBezTo>
                    <a:pt x="152857" y="54084"/>
                    <a:pt x="158598" y="45276"/>
                    <a:pt x="158598" y="35132"/>
                  </a:cubicBezTo>
                  <a:lnTo>
                    <a:pt x="158598" y="24041"/>
                  </a:lnTo>
                  <a:cubicBezTo>
                    <a:pt x="158598" y="20681"/>
                    <a:pt x="155858" y="17941"/>
                    <a:pt x="152498" y="17941"/>
                  </a:cubicBezTo>
                  <a:lnTo>
                    <a:pt x="151161" y="17941"/>
                  </a:lnTo>
                  <a:lnTo>
                    <a:pt x="151161" y="9003"/>
                  </a:lnTo>
                  <a:cubicBezTo>
                    <a:pt x="151161" y="4045"/>
                    <a:pt x="147116" y="0"/>
                    <a:pt x="142158" y="0"/>
                  </a:cubicBezTo>
                  <a:cubicBezTo>
                    <a:pt x="137199" y="0"/>
                    <a:pt x="133155" y="4045"/>
                    <a:pt x="133155" y="9003"/>
                  </a:cubicBezTo>
                  <a:lnTo>
                    <a:pt x="133155" y="17941"/>
                  </a:lnTo>
                  <a:lnTo>
                    <a:pt x="125000" y="17941"/>
                  </a:lnTo>
                  <a:lnTo>
                    <a:pt x="125000" y="9003"/>
                  </a:lnTo>
                  <a:cubicBezTo>
                    <a:pt x="125000" y="4045"/>
                    <a:pt x="120955" y="0"/>
                    <a:pt x="115964" y="0"/>
                  </a:cubicBezTo>
                  <a:cubicBezTo>
                    <a:pt x="111006" y="0"/>
                    <a:pt x="106961" y="4045"/>
                    <a:pt x="106961" y="9003"/>
                  </a:cubicBezTo>
                  <a:lnTo>
                    <a:pt x="106961" y="17941"/>
                  </a:lnTo>
                  <a:lnTo>
                    <a:pt x="105623" y="17941"/>
                  </a:lnTo>
                  <a:cubicBezTo>
                    <a:pt x="102264" y="17941"/>
                    <a:pt x="99556" y="20681"/>
                    <a:pt x="99556" y="24041"/>
                  </a:cubicBezTo>
                  <a:lnTo>
                    <a:pt x="99556" y="35132"/>
                  </a:lnTo>
                  <a:cubicBezTo>
                    <a:pt x="99556" y="45276"/>
                    <a:pt x="105265" y="54084"/>
                    <a:pt x="113648" y="58520"/>
                  </a:cubicBezTo>
                  <a:lnTo>
                    <a:pt x="113648" y="65403"/>
                  </a:lnTo>
                  <a:cubicBezTo>
                    <a:pt x="113648" y="72318"/>
                    <a:pt x="119161" y="77929"/>
                    <a:pt x="126011" y="78157"/>
                  </a:cubicBezTo>
                  <a:lnTo>
                    <a:pt x="126011" y="108885"/>
                  </a:lnTo>
                  <a:cubicBezTo>
                    <a:pt x="124934" y="107743"/>
                    <a:pt x="123793" y="106667"/>
                    <a:pt x="122586" y="105656"/>
                  </a:cubicBezTo>
                  <a:cubicBezTo>
                    <a:pt x="123173" y="98382"/>
                    <a:pt x="118410" y="91009"/>
                    <a:pt x="110255" y="86932"/>
                  </a:cubicBezTo>
                  <a:cubicBezTo>
                    <a:pt x="106176" y="84869"/>
                    <a:pt x="101598" y="83821"/>
                    <a:pt x="96928" y="83821"/>
                  </a:cubicBezTo>
                  <a:cubicBezTo>
                    <a:pt x="94951" y="83821"/>
                    <a:pt x="92957" y="84009"/>
                    <a:pt x="90977" y="84388"/>
                  </a:cubicBezTo>
                  <a:lnTo>
                    <a:pt x="90977" y="7144"/>
                  </a:lnTo>
                  <a:cubicBezTo>
                    <a:pt x="90977" y="3197"/>
                    <a:pt x="87748" y="0"/>
                    <a:pt x="83801" y="0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1" name="Google Shape;695;p31">
              <a:extLst>
                <a:ext uri="{FF2B5EF4-FFF2-40B4-BE49-F238E27FC236}">
                  <a16:creationId xmlns:a16="http://schemas.microsoft.com/office/drawing/2014/main" id="{5AFEF6EA-8310-CDE2-4AF1-05DBE4B4742A}"/>
                </a:ext>
              </a:extLst>
            </xdr:cNvPr>
            <xdr:cNvSpPr/>
          </xdr:nvSpPr>
          <xdr:spPr>
            <a:xfrm>
              <a:off x="4466450" y="1156350"/>
              <a:ext cx="354775" cy="152525"/>
            </a:xfrm>
            <a:custGeom>
              <a:avLst/>
              <a:gdLst/>
              <a:ahLst/>
              <a:cxnLst/>
              <a:rect l="l" t="t" r="r" b="b"/>
              <a:pathLst>
                <a:path w="14191" h="6101" extrusionOk="0">
                  <a:moveTo>
                    <a:pt x="3067" y="1"/>
                  </a:moveTo>
                  <a:cubicBezTo>
                    <a:pt x="1371" y="1"/>
                    <a:pt x="1" y="1371"/>
                    <a:pt x="1" y="3035"/>
                  </a:cubicBezTo>
                  <a:cubicBezTo>
                    <a:pt x="1" y="4731"/>
                    <a:pt x="1371" y="6101"/>
                    <a:pt x="3067" y="6101"/>
                  </a:cubicBezTo>
                  <a:lnTo>
                    <a:pt x="11124" y="6101"/>
                  </a:lnTo>
                  <a:cubicBezTo>
                    <a:pt x="12821" y="6101"/>
                    <a:pt x="14191" y="4731"/>
                    <a:pt x="14191" y="3035"/>
                  </a:cubicBezTo>
                  <a:cubicBezTo>
                    <a:pt x="14191" y="1371"/>
                    <a:pt x="12821" y="1"/>
                    <a:pt x="11124" y="1"/>
                  </a:cubicBezTo>
                  <a:close/>
                </a:path>
              </a:pathLst>
            </a:custGeom>
            <a:grp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</xdr:grpSp>
    </xdr:grpSp>
    <xdr:clientData/>
  </xdr:twoCellAnchor>
  <xdr:twoCellAnchor editAs="oneCell">
    <xdr:from>
      <xdr:col>2</xdr:col>
      <xdr:colOff>43436</xdr:colOff>
      <xdr:row>22</xdr:row>
      <xdr:rowOff>22860</xdr:rowOff>
    </xdr:from>
    <xdr:to>
      <xdr:col>3</xdr:col>
      <xdr:colOff>579120</xdr:colOff>
      <xdr:row>29</xdr:row>
      <xdr:rowOff>6110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972B11DA-3151-47BB-98E0-789681A42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5736" y="17792700"/>
          <a:ext cx="1290064" cy="1263410"/>
        </a:xfrm>
        <a:prstGeom prst="rect">
          <a:avLst/>
        </a:prstGeom>
      </xdr:spPr>
    </xdr:pic>
    <xdr:clientData/>
  </xdr:twoCellAnchor>
  <xdr:twoCellAnchor editAs="oneCell">
    <xdr:from>
      <xdr:col>6</xdr:col>
      <xdr:colOff>754380</xdr:colOff>
      <xdr:row>1</xdr:row>
      <xdr:rowOff>62230</xdr:rowOff>
    </xdr:from>
    <xdr:to>
      <xdr:col>8</xdr:col>
      <xdr:colOff>68580</xdr:colOff>
      <xdr:row>6</xdr:row>
      <xdr:rowOff>49530</xdr:rowOff>
    </xdr:to>
    <xdr:pic>
      <xdr:nvPicPr>
        <xdr:cNvPr id="23" name="Graphic 22" descr="Factory outline">
          <a:extLst>
            <a:ext uri="{FF2B5EF4-FFF2-40B4-BE49-F238E27FC236}">
              <a16:creationId xmlns:a16="http://schemas.microsoft.com/office/drawing/2014/main" id="{E5BE4E9C-059E-426E-9CA4-E13E60603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186930" y="252730"/>
          <a:ext cx="939800" cy="908050"/>
        </a:xfrm>
        <a:prstGeom prst="rect">
          <a:avLst/>
        </a:prstGeom>
      </xdr:spPr>
    </xdr:pic>
    <xdr:clientData/>
  </xdr:twoCellAnchor>
  <xdr:twoCellAnchor editAs="oneCell">
    <xdr:from>
      <xdr:col>5</xdr:col>
      <xdr:colOff>663080</xdr:colOff>
      <xdr:row>16</xdr:row>
      <xdr:rowOff>120650</xdr:rowOff>
    </xdr:from>
    <xdr:to>
      <xdr:col>6</xdr:col>
      <xdr:colOff>777380</xdr:colOff>
      <xdr:row>21</xdr:row>
      <xdr:rowOff>107950</xdr:rowOff>
    </xdr:to>
    <xdr:pic>
      <xdr:nvPicPr>
        <xdr:cNvPr id="24" name="Graphic 23" descr="Building outline">
          <a:extLst>
            <a:ext uri="{FF2B5EF4-FFF2-40B4-BE49-F238E27FC236}">
              <a16:creationId xmlns:a16="http://schemas.microsoft.com/office/drawing/2014/main" id="{1C96DEFC-27E6-425D-B897-3BA5B14DC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6282830" y="3073400"/>
          <a:ext cx="927100" cy="908050"/>
        </a:xfrm>
        <a:prstGeom prst="rect">
          <a:avLst/>
        </a:prstGeom>
      </xdr:spPr>
    </xdr:pic>
    <xdr:clientData/>
  </xdr:twoCellAnchor>
  <xdr:twoCellAnchor editAs="oneCell">
    <xdr:from>
      <xdr:col>7</xdr:col>
      <xdr:colOff>56160</xdr:colOff>
      <xdr:row>16</xdr:row>
      <xdr:rowOff>109220</xdr:rowOff>
    </xdr:from>
    <xdr:to>
      <xdr:col>8</xdr:col>
      <xdr:colOff>170460</xdr:colOff>
      <xdr:row>21</xdr:row>
      <xdr:rowOff>96520</xdr:rowOff>
    </xdr:to>
    <xdr:pic>
      <xdr:nvPicPr>
        <xdr:cNvPr id="25" name="Graphic 24" descr="House outline">
          <a:extLst>
            <a:ext uri="{FF2B5EF4-FFF2-40B4-BE49-F238E27FC236}">
              <a16:creationId xmlns:a16="http://schemas.microsoft.com/office/drawing/2014/main" id="{47041EB1-274A-441A-B900-47BA9B995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7301510" y="3061970"/>
          <a:ext cx="927100" cy="908050"/>
        </a:xfrm>
        <a:prstGeom prst="rect">
          <a:avLst/>
        </a:prstGeom>
      </xdr:spPr>
    </xdr:pic>
    <xdr:clientData/>
  </xdr:twoCellAnchor>
  <xdr:twoCellAnchor editAs="oneCell">
    <xdr:from>
      <xdr:col>8</xdr:col>
      <xdr:colOff>12700</xdr:colOff>
      <xdr:row>2</xdr:row>
      <xdr:rowOff>53948</xdr:rowOff>
    </xdr:from>
    <xdr:to>
      <xdr:col>8</xdr:col>
      <xdr:colOff>768021</xdr:colOff>
      <xdr:row>6</xdr:row>
      <xdr:rowOff>57149</xdr:rowOff>
    </xdr:to>
    <xdr:pic>
      <xdr:nvPicPr>
        <xdr:cNvPr id="26" name="Graphic 25" descr="Laptop outline">
          <a:extLst>
            <a:ext uri="{FF2B5EF4-FFF2-40B4-BE49-F238E27FC236}">
              <a16:creationId xmlns:a16="http://schemas.microsoft.com/office/drawing/2014/main" id="{648D8661-0301-4316-994A-E9A357273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8070850" y="428598"/>
          <a:ext cx="755321" cy="739801"/>
        </a:xfrm>
        <a:prstGeom prst="rect">
          <a:avLst/>
        </a:prstGeom>
      </xdr:spPr>
    </xdr:pic>
    <xdr:clientData/>
  </xdr:twoCellAnchor>
  <xdr:twoCellAnchor editAs="oneCell">
    <xdr:from>
      <xdr:col>0</xdr:col>
      <xdr:colOff>39750</xdr:colOff>
      <xdr:row>10</xdr:row>
      <xdr:rowOff>0</xdr:rowOff>
    </xdr:from>
    <xdr:to>
      <xdr:col>1</xdr:col>
      <xdr:colOff>2392679</xdr:colOff>
      <xdr:row>31</xdr:row>
      <xdr:rowOff>171861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BD23BCA-A917-4156-8DF1-D43721D4B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0" y="15575280"/>
          <a:ext cx="2718689" cy="4012341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121923</xdr:colOff>
      <xdr:row>12</xdr:row>
      <xdr:rowOff>129542</xdr:rowOff>
    </xdr:from>
    <xdr:to>
      <xdr:col>3</xdr:col>
      <xdr:colOff>1613292</xdr:colOff>
      <xdr:row>19</xdr:row>
      <xdr:rowOff>59254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31D46B68-C57D-4AB1-9F8D-4602DCFEC9D9}"/>
            </a:ext>
          </a:extLst>
        </xdr:cNvPr>
        <xdr:cNvGrpSpPr>
          <a:grpSpLocks noChangeAspect="1"/>
        </xdr:cNvGrpSpPr>
      </xdr:nvGrpSpPr>
      <xdr:grpSpPr>
        <a:xfrm>
          <a:off x="125733" y="2809496"/>
          <a:ext cx="8762373" cy="1205300"/>
          <a:chOff x="384260" y="3833027"/>
          <a:chExt cx="7773671" cy="1188720"/>
        </a:xfrm>
      </xdr:grpSpPr>
      <xdr:grpSp>
        <xdr:nvGrpSpPr>
          <xdr:cNvPr id="37" name="Group 36">
            <a:extLst>
              <a:ext uri="{FF2B5EF4-FFF2-40B4-BE49-F238E27FC236}">
                <a16:creationId xmlns:a16="http://schemas.microsoft.com/office/drawing/2014/main" id="{F1D7EE20-54E2-A914-4030-CE9B40B47862}"/>
              </a:ext>
            </a:extLst>
          </xdr:cNvPr>
          <xdr:cNvGrpSpPr>
            <a:grpSpLocks noChangeAspect="1"/>
          </xdr:cNvGrpSpPr>
        </xdr:nvGrpSpPr>
        <xdr:grpSpPr>
          <a:xfrm>
            <a:off x="384260" y="3833027"/>
            <a:ext cx="1188720" cy="1188720"/>
            <a:chOff x="38100" y="0"/>
            <a:chExt cx="1558394" cy="1558394"/>
          </a:xfrm>
        </xdr:grpSpPr>
        <xdr:sp macro="" textlink="">
          <xdr:nvSpPr>
            <xdr:cNvPr id="47" name="Oval 46">
              <a:extLst>
                <a:ext uri="{FF2B5EF4-FFF2-40B4-BE49-F238E27FC236}">
                  <a16:creationId xmlns:a16="http://schemas.microsoft.com/office/drawing/2014/main" id="{47607CC1-E1EA-682C-ACBD-8305FF6754D1}"/>
                </a:ext>
              </a:extLst>
            </xdr:cNvPr>
            <xdr:cNvSpPr/>
          </xdr:nvSpPr>
          <xdr:spPr>
            <a:xfrm>
              <a:off x="38100" y="0"/>
              <a:ext cx="1558394" cy="1558394"/>
            </a:xfrm>
            <a:prstGeom prst="ellipse">
              <a:avLst/>
            </a:prstGeom>
            <a:solidFill>
              <a:srgbClr val="4EA72E"/>
            </a:solidFill>
            <a:ln w="12700" cap="flat" cmpd="sng" algn="ctr">
              <a:solidFill>
                <a:srgbClr val="008000"/>
              </a:solidFill>
              <a:prstDash val="solid"/>
              <a:miter lim="800000"/>
            </a:ln>
            <a:effectLst/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Calibri" panose="020F0502020204030204"/>
              </a:endParaRPr>
            </a:p>
          </xdr:txBody>
        </xdr:sp>
        <xdr:grpSp>
          <xdr:nvGrpSpPr>
            <xdr:cNvPr id="48" name="Google Shape;672;p31">
              <a:extLst>
                <a:ext uri="{FF2B5EF4-FFF2-40B4-BE49-F238E27FC236}">
                  <a16:creationId xmlns:a16="http://schemas.microsoft.com/office/drawing/2014/main" id="{5EFE447E-73EC-352B-9648-34CA98BC31D9}"/>
                </a:ext>
              </a:extLst>
            </xdr:cNvPr>
            <xdr:cNvGrpSpPr/>
          </xdr:nvGrpSpPr>
          <xdr:grpSpPr>
            <a:xfrm>
              <a:off x="408685" y="420895"/>
              <a:ext cx="824825" cy="716604"/>
              <a:chOff x="408685" y="420895"/>
              <a:chExt cx="5267724" cy="4576575"/>
            </a:xfrm>
            <a:solidFill>
              <a:sysClr val="window" lastClr="FFFFFF"/>
            </a:solidFill>
          </xdr:grpSpPr>
          <xdr:sp macro="" textlink="">
            <xdr:nvSpPr>
              <xdr:cNvPr id="49" name="Google Shape;673;p31">
                <a:extLst>
                  <a:ext uri="{FF2B5EF4-FFF2-40B4-BE49-F238E27FC236}">
                    <a16:creationId xmlns:a16="http://schemas.microsoft.com/office/drawing/2014/main" id="{36679AB6-F780-BE60-FE0E-D52C4C172657}"/>
                  </a:ext>
                </a:extLst>
              </xdr:cNvPr>
              <xdr:cNvSpPr/>
            </xdr:nvSpPr>
            <xdr:spPr>
              <a:xfrm>
                <a:off x="408685" y="420895"/>
                <a:ext cx="5219200" cy="4576575"/>
              </a:xfrm>
              <a:custGeom>
                <a:avLst/>
                <a:gdLst/>
                <a:ahLst/>
                <a:cxnLst/>
                <a:rect l="l" t="t" r="r" b="b"/>
                <a:pathLst>
                  <a:path w="208768" h="183063" extrusionOk="0">
                    <a:moveTo>
                      <a:pt x="146985" y="13505"/>
                    </a:moveTo>
                    <a:cubicBezTo>
                      <a:pt x="148583" y="13505"/>
                      <a:pt x="149856" y="14777"/>
                      <a:pt x="149856" y="16375"/>
                    </a:cubicBezTo>
                    <a:cubicBezTo>
                      <a:pt x="149856" y="17941"/>
                      <a:pt x="148583" y="19213"/>
                      <a:pt x="146985" y="19213"/>
                    </a:cubicBezTo>
                    <a:lnTo>
                      <a:pt x="135666" y="19213"/>
                    </a:lnTo>
                    <a:lnTo>
                      <a:pt x="135666" y="13505"/>
                    </a:lnTo>
                    <a:close/>
                    <a:moveTo>
                      <a:pt x="88106" y="20127"/>
                    </a:moveTo>
                    <a:cubicBezTo>
                      <a:pt x="87617" y="22116"/>
                      <a:pt x="87356" y="24204"/>
                      <a:pt x="87356" y="26324"/>
                    </a:cubicBezTo>
                    <a:lnTo>
                      <a:pt x="87356" y="32424"/>
                    </a:lnTo>
                    <a:cubicBezTo>
                      <a:pt x="87356" y="34545"/>
                      <a:pt x="87617" y="36632"/>
                      <a:pt x="88106" y="38622"/>
                    </a:cubicBezTo>
                    <a:lnTo>
                      <a:pt x="78222" y="38622"/>
                    </a:lnTo>
                    <a:lnTo>
                      <a:pt x="78222" y="20127"/>
                    </a:lnTo>
                    <a:close/>
                    <a:moveTo>
                      <a:pt x="146985" y="39536"/>
                    </a:moveTo>
                    <a:cubicBezTo>
                      <a:pt x="148583" y="39536"/>
                      <a:pt x="149856" y="40808"/>
                      <a:pt x="149856" y="42373"/>
                    </a:cubicBezTo>
                    <a:cubicBezTo>
                      <a:pt x="149856" y="43972"/>
                      <a:pt x="148583" y="45244"/>
                      <a:pt x="146985" y="45244"/>
                    </a:cubicBezTo>
                    <a:lnTo>
                      <a:pt x="135666" y="45244"/>
                    </a:lnTo>
                    <a:lnTo>
                      <a:pt x="135666" y="39536"/>
                    </a:lnTo>
                    <a:close/>
                    <a:moveTo>
                      <a:pt x="129566" y="6133"/>
                    </a:moveTo>
                    <a:lnTo>
                      <a:pt x="129566" y="52616"/>
                    </a:lnTo>
                    <a:lnTo>
                      <a:pt x="113680" y="52616"/>
                    </a:lnTo>
                    <a:cubicBezTo>
                      <a:pt x="102524" y="52616"/>
                      <a:pt x="93489" y="43548"/>
                      <a:pt x="93489" y="32424"/>
                    </a:cubicBezTo>
                    <a:lnTo>
                      <a:pt x="93489" y="26324"/>
                    </a:lnTo>
                    <a:cubicBezTo>
                      <a:pt x="93489" y="15201"/>
                      <a:pt x="102524" y="6133"/>
                      <a:pt x="113680" y="6133"/>
                    </a:cubicBezTo>
                    <a:close/>
                    <a:moveTo>
                      <a:pt x="107189" y="86704"/>
                    </a:moveTo>
                    <a:cubicBezTo>
                      <a:pt x="135666" y="86704"/>
                      <a:pt x="161142" y="102524"/>
                      <a:pt x="173766" y="111952"/>
                    </a:cubicBezTo>
                    <a:cubicBezTo>
                      <a:pt x="177256" y="114561"/>
                      <a:pt x="180453" y="117171"/>
                      <a:pt x="183324" y="119683"/>
                    </a:cubicBezTo>
                    <a:lnTo>
                      <a:pt x="105982" y="119683"/>
                    </a:lnTo>
                    <a:cubicBezTo>
                      <a:pt x="100991" y="107548"/>
                      <a:pt x="93913" y="96686"/>
                      <a:pt x="84877" y="87291"/>
                    </a:cubicBezTo>
                    <a:cubicBezTo>
                      <a:pt x="88074" y="86932"/>
                      <a:pt x="91336" y="86704"/>
                      <a:pt x="94467" y="86704"/>
                    </a:cubicBezTo>
                    <a:close/>
                    <a:moveTo>
                      <a:pt x="37252" y="116094"/>
                    </a:moveTo>
                    <a:cubicBezTo>
                      <a:pt x="39959" y="116094"/>
                      <a:pt x="42177" y="118312"/>
                      <a:pt x="42177" y="121020"/>
                    </a:cubicBezTo>
                    <a:cubicBezTo>
                      <a:pt x="42177" y="123760"/>
                      <a:pt x="39959" y="125978"/>
                      <a:pt x="37252" y="125978"/>
                    </a:cubicBezTo>
                    <a:lnTo>
                      <a:pt x="28184" y="125978"/>
                    </a:lnTo>
                    <a:cubicBezTo>
                      <a:pt x="29293" y="123271"/>
                      <a:pt x="30043" y="120041"/>
                      <a:pt x="30304" y="116094"/>
                    </a:cubicBezTo>
                    <a:close/>
                    <a:moveTo>
                      <a:pt x="199144" y="136580"/>
                    </a:moveTo>
                    <a:cubicBezTo>
                      <a:pt x="201460" y="139874"/>
                      <a:pt x="202667" y="142321"/>
                      <a:pt x="202667" y="143528"/>
                    </a:cubicBezTo>
                    <a:cubicBezTo>
                      <a:pt x="202667" y="146137"/>
                      <a:pt x="201786" y="149399"/>
                      <a:pt x="200547" y="152824"/>
                    </a:cubicBezTo>
                    <a:cubicBezTo>
                      <a:pt x="193795" y="149889"/>
                      <a:pt x="192946" y="140624"/>
                      <a:pt x="199144" y="136580"/>
                    </a:cubicBezTo>
                    <a:close/>
                    <a:moveTo>
                      <a:pt x="59760" y="144115"/>
                    </a:moveTo>
                    <a:cubicBezTo>
                      <a:pt x="68795" y="144115"/>
                      <a:pt x="76167" y="151487"/>
                      <a:pt x="76167" y="160523"/>
                    </a:cubicBezTo>
                    <a:cubicBezTo>
                      <a:pt x="76167" y="169591"/>
                      <a:pt x="68795" y="176930"/>
                      <a:pt x="59760" y="176930"/>
                    </a:cubicBezTo>
                    <a:cubicBezTo>
                      <a:pt x="51050" y="176930"/>
                      <a:pt x="43352" y="169917"/>
                      <a:pt x="43352" y="160523"/>
                    </a:cubicBezTo>
                    <a:cubicBezTo>
                      <a:pt x="43352" y="151487"/>
                      <a:pt x="50724" y="144115"/>
                      <a:pt x="59760" y="144115"/>
                    </a:cubicBezTo>
                    <a:close/>
                    <a:moveTo>
                      <a:pt x="161077" y="144115"/>
                    </a:moveTo>
                    <a:cubicBezTo>
                      <a:pt x="170113" y="144115"/>
                      <a:pt x="177485" y="151487"/>
                      <a:pt x="177485" y="160523"/>
                    </a:cubicBezTo>
                    <a:cubicBezTo>
                      <a:pt x="177485" y="170113"/>
                      <a:pt x="169591" y="176930"/>
                      <a:pt x="161077" y="176930"/>
                    </a:cubicBezTo>
                    <a:cubicBezTo>
                      <a:pt x="152498" y="176930"/>
                      <a:pt x="144669" y="170080"/>
                      <a:pt x="144669" y="160523"/>
                    </a:cubicBezTo>
                    <a:cubicBezTo>
                      <a:pt x="144669" y="151487"/>
                      <a:pt x="152009" y="144115"/>
                      <a:pt x="161077" y="144115"/>
                    </a:cubicBezTo>
                    <a:close/>
                    <a:moveTo>
                      <a:pt x="113680" y="0"/>
                    </a:moveTo>
                    <a:cubicBezTo>
                      <a:pt x="103601" y="0"/>
                      <a:pt x="94859" y="5709"/>
                      <a:pt x="90422" y="14027"/>
                    </a:cubicBezTo>
                    <a:lnTo>
                      <a:pt x="77668" y="14027"/>
                    </a:lnTo>
                    <a:cubicBezTo>
                      <a:pt x="74602" y="14027"/>
                      <a:pt x="72123" y="16538"/>
                      <a:pt x="72123" y="19605"/>
                    </a:cubicBezTo>
                    <a:lnTo>
                      <a:pt x="72123" y="25313"/>
                    </a:lnTo>
                    <a:lnTo>
                      <a:pt x="13994" y="25313"/>
                    </a:lnTo>
                    <a:cubicBezTo>
                      <a:pt x="6296" y="25313"/>
                      <a:pt x="0" y="31609"/>
                      <a:pt x="0" y="39340"/>
                    </a:cubicBezTo>
                    <a:cubicBezTo>
                      <a:pt x="0" y="47038"/>
                      <a:pt x="6296" y="53334"/>
                      <a:pt x="13994" y="53334"/>
                    </a:cubicBezTo>
                    <a:lnTo>
                      <a:pt x="42569" y="53334"/>
                    </a:lnTo>
                    <a:cubicBezTo>
                      <a:pt x="46549" y="53334"/>
                      <a:pt x="49811" y="56596"/>
                      <a:pt x="49811" y="60575"/>
                    </a:cubicBezTo>
                    <a:cubicBezTo>
                      <a:pt x="49811" y="64588"/>
                      <a:pt x="46549" y="67817"/>
                      <a:pt x="42569" y="67817"/>
                    </a:cubicBezTo>
                    <a:lnTo>
                      <a:pt x="11221" y="67817"/>
                    </a:lnTo>
                    <a:cubicBezTo>
                      <a:pt x="5023" y="67817"/>
                      <a:pt x="0" y="72840"/>
                      <a:pt x="0" y="79038"/>
                    </a:cubicBezTo>
                    <a:lnTo>
                      <a:pt x="0" y="140690"/>
                    </a:lnTo>
                    <a:cubicBezTo>
                      <a:pt x="0" y="145550"/>
                      <a:pt x="3947" y="149497"/>
                      <a:pt x="8807" y="149497"/>
                    </a:cubicBezTo>
                    <a:lnTo>
                      <a:pt x="14973" y="149497"/>
                    </a:lnTo>
                    <a:cubicBezTo>
                      <a:pt x="18495" y="160620"/>
                      <a:pt x="24889" y="170667"/>
                      <a:pt x="32555" y="176441"/>
                    </a:cubicBezTo>
                    <a:cubicBezTo>
                      <a:pt x="33468" y="177093"/>
                      <a:pt x="34512" y="177420"/>
                      <a:pt x="35621" y="177420"/>
                    </a:cubicBezTo>
                    <a:lnTo>
                      <a:pt x="44885" y="177420"/>
                    </a:lnTo>
                    <a:cubicBezTo>
                      <a:pt x="48865" y="180910"/>
                      <a:pt x="54084" y="183063"/>
                      <a:pt x="59760" y="183063"/>
                    </a:cubicBezTo>
                    <a:cubicBezTo>
                      <a:pt x="65468" y="183063"/>
                      <a:pt x="70655" y="180910"/>
                      <a:pt x="74634" y="177420"/>
                    </a:cubicBezTo>
                    <a:lnTo>
                      <a:pt x="120987" y="177420"/>
                    </a:lnTo>
                    <a:cubicBezTo>
                      <a:pt x="122651" y="177420"/>
                      <a:pt x="124021" y="176050"/>
                      <a:pt x="124021" y="174353"/>
                    </a:cubicBezTo>
                    <a:cubicBezTo>
                      <a:pt x="124021" y="172690"/>
                      <a:pt x="122651" y="171320"/>
                      <a:pt x="120987" y="171320"/>
                    </a:cubicBezTo>
                    <a:lnTo>
                      <a:pt x="112799" y="171320"/>
                    </a:lnTo>
                    <a:cubicBezTo>
                      <a:pt x="113321" y="167079"/>
                      <a:pt x="113582" y="162806"/>
                      <a:pt x="113582" y="158565"/>
                    </a:cubicBezTo>
                    <a:cubicBezTo>
                      <a:pt x="113582" y="147279"/>
                      <a:pt x="111788" y="136319"/>
                      <a:pt x="108265" y="125782"/>
                    </a:cubicBezTo>
                    <a:lnTo>
                      <a:pt x="189848" y="125782"/>
                    </a:lnTo>
                    <a:cubicBezTo>
                      <a:pt x="191935" y="127903"/>
                      <a:pt x="193762" y="129893"/>
                      <a:pt x="195360" y="131784"/>
                    </a:cubicBezTo>
                    <a:cubicBezTo>
                      <a:pt x="185444" y="138733"/>
                      <a:pt x="187205" y="153770"/>
                      <a:pt x="198198" y="158468"/>
                    </a:cubicBezTo>
                    <a:cubicBezTo>
                      <a:pt x="195784" y="163752"/>
                      <a:pt x="193012" y="168580"/>
                      <a:pt x="191740" y="170765"/>
                    </a:cubicBezTo>
                    <a:cubicBezTo>
                      <a:pt x="191544" y="171091"/>
                      <a:pt x="191152" y="171320"/>
                      <a:pt x="190761" y="171320"/>
                    </a:cubicBezTo>
                    <a:lnTo>
                      <a:pt x="180845" y="171320"/>
                    </a:lnTo>
                    <a:cubicBezTo>
                      <a:pt x="182573" y="168090"/>
                      <a:pt x="183585" y="164437"/>
                      <a:pt x="183585" y="160523"/>
                    </a:cubicBezTo>
                    <a:cubicBezTo>
                      <a:pt x="183585" y="148094"/>
                      <a:pt x="173472" y="138015"/>
                      <a:pt x="161077" y="138015"/>
                    </a:cubicBezTo>
                    <a:cubicBezTo>
                      <a:pt x="148649" y="138015"/>
                      <a:pt x="138537" y="148094"/>
                      <a:pt x="138537" y="160523"/>
                    </a:cubicBezTo>
                    <a:cubicBezTo>
                      <a:pt x="138537" y="164437"/>
                      <a:pt x="139548" y="168090"/>
                      <a:pt x="141309" y="171320"/>
                    </a:cubicBezTo>
                    <a:lnTo>
                      <a:pt x="135242" y="171320"/>
                    </a:lnTo>
                    <a:cubicBezTo>
                      <a:pt x="133546" y="171320"/>
                      <a:pt x="132176" y="172690"/>
                      <a:pt x="132176" y="174353"/>
                    </a:cubicBezTo>
                    <a:cubicBezTo>
                      <a:pt x="132176" y="176050"/>
                      <a:pt x="133546" y="177420"/>
                      <a:pt x="135242" y="177420"/>
                    </a:cubicBezTo>
                    <a:lnTo>
                      <a:pt x="146202" y="177420"/>
                    </a:lnTo>
                    <a:cubicBezTo>
                      <a:pt x="150182" y="180910"/>
                      <a:pt x="155368" y="183063"/>
                      <a:pt x="161077" y="183063"/>
                    </a:cubicBezTo>
                    <a:cubicBezTo>
                      <a:pt x="166753" y="183063"/>
                      <a:pt x="171972" y="180910"/>
                      <a:pt x="175919" y="177420"/>
                    </a:cubicBezTo>
                    <a:lnTo>
                      <a:pt x="190761" y="177420"/>
                    </a:lnTo>
                    <a:cubicBezTo>
                      <a:pt x="193305" y="177420"/>
                      <a:pt x="195687" y="176082"/>
                      <a:pt x="196991" y="173864"/>
                    </a:cubicBezTo>
                    <a:cubicBezTo>
                      <a:pt x="207234" y="156576"/>
                      <a:pt x="208767" y="147442"/>
                      <a:pt x="208767" y="143528"/>
                    </a:cubicBezTo>
                    <a:cubicBezTo>
                      <a:pt x="208767" y="136808"/>
                      <a:pt x="198100" y="125391"/>
                      <a:pt x="193371" y="120694"/>
                    </a:cubicBezTo>
                    <a:cubicBezTo>
                      <a:pt x="192783" y="120041"/>
                      <a:pt x="186129" y="113550"/>
                      <a:pt x="177452" y="107059"/>
                    </a:cubicBezTo>
                    <a:cubicBezTo>
                      <a:pt x="164176" y="97175"/>
                      <a:pt x="137460" y="80571"/>
                      <a:pt x="107221" y="80571"/>
                    </a:cubicBezTo>
                    <a:lnTo>
                      <a:pt x="94467" y="80571"/>
                    </a:lnTo>
                    <a:cubicBezTo>
                      <a:pt x="82724" y="80571"/>
                      <a:pt x="69970" y="83442"/>
                      <a:pt x="61325" y="85823"/>
                    </a:cubicBezTo>
                    <a:cubicBezTo>
                      <a:pt x="59694" y="86280"/>
                      <a:pt x="58748" y="87976"/>
                      <a:pt x="59205" y="89607"/>
                    </a:cubicBezTo>
                    <a:cubicBezTo>
                      <a:pt x="59584" y="90960"/>
                      <a:pt x="60794" y="91842"/>
                      <a:pt x="62127" y="91842"/>
                    </a:cubicBezTo>
                    <a:cubicBezTo>
                      <a:pt x="62400" y="91842"/>
                      <a:pt x="62679" y="91805"/>
                      <a:pt x="62956" y="91727"/>
                    </a:cubicBezTo>
                    <a:cubicBezTo>
                      <a:pt x="67001" y="90618"/>
                      <a:pt x="71992" y="89379"/>
                      <a:pt x="77309" y="88433"/>
                    </a:cubicBezTo>
                    <a:cubicBezTo>
                      <a:pt x="96163" y="106276"/>
                      <a:pt x="107482" y="131263"/>
                      <a:pt x="107482" y="158565"/>
                    </a:cubicBezTo>
                    <a:cubicBezTo>
                      <a:pt x="107482" y="162806"/>
                      <a:pt x="107189" y="167079"/>
                      <a:pt x="106634" y="171320"/>
                    </a:cubicBezTo>
                    <a:lnTo>
                      <a:pt x="79527" y="171320"/>
                    </a:lnTo>
                    <a:cubicBezTo>
                      <a:pt x="81289" y="168123"/>
                      <a:pt x="82300" y="164437"/>
                      <a:pt x="82300" y="160523"/>
                    </a:cubicBezTo>
                    <a:cubicBezTo>
                      <a:pt x="82300" y="148094"/>
                      <a:pt x="72188" y="138015"/>
                      <a:pt x="59760" y="138015"/>
                    </a:cubicBezTo>
                    <a:cubicBezTo>
                      <a:pt x="47331" y="138015"/>
                      <a:pt x="37252" y="148094"/>
                      <a:pt x="37252" y="160523"/>
                    </a:cubicBezTo>
                    <a:cubicBezTo>
                      <a:pt x="37252" y="164437"/>
                      <a:pt x="38230" y="168123"/>
                      <a:pt x="39992" y="171320"/>
                    </a:cubicBezTo>
                    <a:lnTo>
                      <a:pt x="35947" y="171320"/>
                    </a:lnTo>
                    <a:cubicBezTo>
                      <a:pt x="27172" y="164535"/>
                      <a:pt x="20061" y="150574"/>
                      <a:pt x="18463" y="137004"/>
                    </a:cubicBezTo>
                    <a:cubicBezTo>
                      <a:pt x="20714" y="135568"/>
                      <a:pt x="22671" y="133970"/>
                      <a:pt x="24334" y="132111"/>
                    </a:cubicBezTo>
                    <a:lnTo>
                      <a:pt x="37252" y="132111"/>
                    </a:lnTo>
                    <a:cubicBezTo>
                      <a:pt x="43352" y="132111"/>
                      <a:pt x="48310" y="127120"/>
                      <a:pt x="48310" y="121020"/>
                    </a:cubicBezTo>
                    <a:cubicBezTo>
                      <a:pt x="48310" y="114920"/>
                      <a:pt x="43352" y="109962"/>
                      <a:pt x="37252" y="109962"/>
                    </a:cubicBezTo>
                    <a:lnTo>
                      <a:pt x="30369" y="109962"/>
                    </a:lnTo>
                    <a:cubicBezTo>
                      <a:pt x="30336" y="108494"/>
                      <a:pt x="30239" y="106928"/>
                      <a:pt x="30076" y="105297"/>
                    </a:cubicBezTo>
                    <a:cubicBezTo>
                      <a:pt x="34251" y="102427"/>
                      <a:pt x="41297" y="99067"/>
                      <a:pt x="49517" y="96066"/>
                    </a:cubicBezTo>
                    <a:cubicBezTo>
                      <a:pt x="51083" y="95479"/>
                      <a:pt x="51898" y="93717"/>
                      <a:pt x="51311" y="92151"/>
                    </a:cubicBezTo>
                    <a:cubicBezTo>
                      <a:pt x="50853" y="90905"/>
                      <a:pt x="49700" y="90134"/>
                      <a:pt x="48457" y="90134"/>
                    </a:cubicBezTo>
                    <a:cubicBezTo>
                      <a:pt x="48106" y="90134"/>
                      <a:pt x="47748" y="90195"/>
                      <a:pt x="47397" y="90325"/>
                    </a:cubicBezTo>
                    <a:cubicBezTo>
                      <a:pt x="38263" y="93684"/>
                      <a:pt x="30695" y="97338"/>
                      <a:pt x="26063" y="100633"/>
                    </a:cubicBezTo>
                    <a:cubicBezTo>
                      <a:pt x="24563" y="101709"/>
                      <a:pt x="23747" y="103503"/>
                      <a:pt x="23943" y="105330"/>
                    </a:cubicBezTo>
                    <a:cubicBezTo>
                      <a:pt x="25672" y="122618"/>
                      <a:pt x="21529" y="127837"/>
                      <a:pt x="14679" y="132176"/>
                    </a:cubicBezTo>
                    <a:cubicBezTo>
                      <a:pt x="13048" y="133220"/>
                      <a:pt x="12135" y="135112"/>
                      <a:pt x="12330" y="137036"/>
                    </a:cubicBezTo>
                    <a:cubicBezTo>
                      <a:pt x="12559" y="139157"/>
                      <a:pt x="12885" y="141277"/>
                      <a:pt x="13342" y="143397"/>
                    </a:cubicBezTo>
                    <a:lnTo>
                      <a:pt x="8807" y="143397"/>
                    </a:lnTo>
                    <a:cubicBezTo>
                      <a:pt x="7307" y="143397"/>
                      <a:pt x="6133" y="142190"/>
                      <a:pt x="6133" y="140690"/>
                    </a:cubicBezTo>
                    <a:lnTo>
                      <a:pt x="6133" y="79038"/>
                    </a:lnTo>
                    <a:cubicBezTo>
                      <a:pt x="6133" y="76233"/>
                      <a:pt x="8416" y="73949"/>
                      <a:pt x="11221" y="73949"/>
                    </a:cubicBezTo>
                    <a:lnTo>
                      <a:pt x="42569" y="73949"/>
                    </a:lnTo>
                    <a:cubicBezTo>
                      <a:pt x="49908" y="73949"/>
                      <a:pt x="55910" y="67947"/>
                      <a:pt x="55910" y="60575"/>
                    </a:cubicBezTo>
                    <a:cubicBezTo>
                      <a:pt x="55910" y="53203"/>
                      <a:pt x="49908" y="47201"/>
                      <a:pt x="42569" y="47201"/>
                    </a:cubicBezTo>
                    <a:lnTo>
                      <a:pt x="13994" y="47201"/>
                    </a:lnTo>
                    <a:cubicBezTo>
                      <a:pt x="9655" y="47201"/>
                      <a:pt x="6133" y="43678"/>
                      <a:pt x="6133" y="39340"/>
                    </a:cubicBezTo>
                    <a:cubicBezTo>
                      <a:pt x="6133" y="34969"/>
                      <a:pt x="9655" y="31446"/>
                      <a:pt x="13994" y="31446"/>
                    </a:cubicBezTo>
                    <a:lnTo>
                      <a:pt x="72123" y="31446"/>
                    </a:lnTo>
                    <a:lnTo>
                      <a:pt x="72123" y="39144"/>
                    </a:lnTo>
                    <a:cubicBezTo>
                      <a:pt x="72123" y="42243"/>
                      <a:pt x="74602" y="44722"/>
                      <a:pt x="77668" y="44722"/>
                    </a:cubicBezTo>
                    <a:lnTo>
                      <a:pt x="90422" y="44722"/>
                    </a:lnTo>
                    <a:cubicBezTo>
                      <a:pt x="94859" y="53040"/>
                      <a:pt x="103601" y="58749"/>
                      <a:pt x="113680" y="58749"/>
                    </a:cubicBezTo>
                    <a:lnTo>
                      <a:pt x="129599" y="58749"/>
                    </a:lnTo>
                    <a:cubicBezTo>
                      <a:pt x="132959" y="58749"/>
                      <a:pt x="135666" y="56009"/>
                      <a:pt x="135666" y="52681"/>
                    </a:cubicBezTo>
                    <a:lnTo>
                      <a:pt x="135666" y="51377"/>
                    </a:lnTo>
                    <a:lnTo>
                      <a:pt x="146985" y="51377"/>
                    </a:lnTo>
                    <a:cubicBezTo>
                      <a:pt x="151943" y="51377"/>
                      <a:pt x="155956" y="47332"/>
                      <a:pt x="155956" y="42373"/>
                    </a:cubicBezTo>
                    <a:cubicBezTo>
                      <a:pt x="155956" y="37448"/>
                      <a:pt x="151943" y="33403"/>
                      <a:pt x="146985" y="33403"/>
                    </a:cubicBezTo>
                    <a:lnTo>
                      <a:pt x="135666" y="33403"/>
                    </a:lnTo>
                    <a:lnTo>
                      <a:pt x="135666" y="25346"/>
                    </a:lnTo>
                    <a:lnTo>
                      <a:pt x="146985" y="25346"/>
                    </a:lnTo>
                    <a:cubicBezTo>
                      <a:pt x="151943" y="25346"/>
                      <a:pt x="155956" y="21301"/>
                      <a:pt x="155956" y="16375"/>
                    </a:cubicBezTo>
                    <a:cubicBezTo>
                      <a:pt x="155956" y="11417"/>
                      <a:pt x="151943" y="7405"/>
                      <a:pt x="146985" y="7405"/>
                    </a:cubicBezTo>
                    <a:lnTo>
                      <a:pt x="135666" y="7405"/>
                    </a:lnTo>
                    <a:lnTo>
                      <a:pt x="135666" y="6068"/>
                    </a:lnTo>
                    <a:cubicBezTo>
                      <a:pt x="135666" y="2740"/>
                      <a:pt x="132959" y="0"/>
                      <a:pt x="129599" y="0"/>
                    </a:cubicBezTo>
                    <a:close/>
                  </a:path>
                </a:pathLst>
              </a:custGeom>
              <a:grp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sz="1800" b="0" i="0" u="none" strike="noStrike" kern="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</a:endParaRPr>
              </a:p>
            </xdr:txBody>
          </xdr:sp>
          <xdr:sp macro="" textlink="">
            <xdr:nvSpPr>
              <xdr:cNvPr id="50" name="Google Shape;674;p31">
                <a:extLst>
                  <a:ext uri="{FF2B5EF4-FFF2-40B4-BE49-F238E27FC236}">
                    <a16:creationId xmlns:a16="http://schemas.microsoft.com/office/drawing/2014/main" id="{84157C54-7EC2-EF51-C774-A8AB04355603}"/>
                  </a:ext>
                </a:extLst>
              </xdr:cNvPr>
              <xdr:cNvSpPr/>
            </xdr:nvSpPr>
            <xdr:spPr>
              <a:xfrm>
                <a:off x="4126134" y="978695"/>
                <a:ext cx="152525" cy="353125"/>
              </a:xfrm>
              <a:custGeom>
                <a:avLst/>
                <a:gdLst/>
                <a:ahLst/>
                <a:cxnLst/>
                <a:rect l="l" t="t" r="r" b="b"/>
                <a:pathLst>
                  <a:path w="6101" h="14125" extrusionOk="0">
                    <a:moveTo>
                      <a:pt x="3034" y="0"/>
                    </a:moveTo>
                    <a:cubicBezTo>
                      <a:pt x="1371" y="0"/>
                      <a:pt x="1" y="1370"/>
                      <a:pt x="1" y="3066"/>
                    </a:cubicBezTo>
                    <a:lnTo>
                      <a:pt x="1" y="11058"/>
                    </a:lnTo>
                    <a:cubicBezTo>
                      <a:pt x="1" y="12755"/>
                      <a:pt x="1371" y="14125"/>
                      <a:pt x="3034" y="14125"/>
                    </a:cubicBezTo>
                    <a:cubicBezTo>
                      <a:pt x="4730" y="14125"/>
                      <a:pt x="6101" y="12755"/>
                      <a:pt x="6101" y="11058"/>
                    </a:cubicBezTo>
                    <a:lnTo>
                      <a:pt x="6101" y="3066"/>
                    </a:lnTo>
                    <a:cubicBezTo>
                      <a:pt x="6101" y="1370"/>
                      <a:pt x="4730" y="0"/>
                      <a:pt x="3034" y="0"/>
                    </a:cubicBezTo>
                    <a:close/>
                  </a:path>
                </a:pathLst>
              </a:custGeom>
              <a:grp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sz="1800" b="0" i="0" u="none" strike="noStrike" kern="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</a:endParaRPr>
              </a:p>
            </xdr:txBody>
          </xdr:sp>
          <xdr:sp macro="" textlink="">
            <xdr:nvSpPr>
              <xdr:cNvPr id="51" name="Google Shape;675;p31">
                <a:extLst>
                  <a:ext uri="{FF2B5EF4-FFF2-40B4-BE49-F238E27FC236}">
                    <a16:creationId xmlns:a16="http://schemas.microsoft.com/office/drawing/2014/main" id="{438697FD-DF25-777A-C9CC-CACA13C7D14F}"/>
                  </a:ext>
                </a:extLst>
              </xdr:cNvPr>
              <xdr:cNvSpPr/>
            </xdr:nvSpPr>
            <xdr:spPr>
              <a:xfrm>
                <a:off x="2646009" y="4185220"/>
                <a:ext cx="498300" cy="498300"/>
              </a:xfrm>
              <a:custGeom>
                <a:avLst/>
                <a:gdLst/>
                <a:ahLst/>
                <a:cxnLst/>
                <a:rect l="l" t="t" r="r" b="b"/>
                <a:pathLst>
                  <a:path w="19932" h="19932" extrusionOk="0">
                    <a:moveTo>
                      <a:pt x="9950" y="6100"/>
                    </a:moveTo>
                    <a:cubicBezTo>
                      <a:pt x="12070" y="6100"/>
                      <a:pt x="13799" y="7829"/>
                      <a:pt x="13799" y="9950"/>
                    </a:cubicBezTo>
                    <a:cubicBezTo>
                      <a:pt x="13799" y="12070"/>
                      <a:pt x="12070" y="13799"/>
                      <a:pt x="9950" y="13799"/>
                    </a:cubicBezTo>
                    <a:cubicBezTo>
                      <a:pt x="7829" y="13799"/>
                      <a:pt x="6100" y="12070"/>
                      <a:pt x="6100" y="9950"/>
                    </a:cubicBezTo>
                    <a:cubicBezTo>
                      <a:pt x="6100" y="7829"/>
                      <a:pt x="7829" y="6100"/>
                      <a:pt x="9950" y="6100"/>
                    </a:cubicBezTo>
                    <a:close/>
                    <a:moveTo>
                      <a:pt x="9950" y="1"/>
                    </a:moveTo>
                    <a:cubicBezTo>
                      <a:pt x="4469" y="1"/>
                      <a:pt x="1" y="4469"/>
                      <a:pt x="1" y="9950"/>
                    </a:cubicBezTo>
                    <a:cubicBezTo>
                      <a:pt x="1" y="15462"/>
                      <a:pt x="4469" y="19931"/>
                      <a:pt x="9950" y="19931"/>
                    </a:cubicBezTo>
                    <a:cubicBezTo>
                      <a:pt x="15462" y="19931"/>
                      <a:pt x="19931" y="15462"/>
                      <a:pt x="19931" y="9950"/>
                    </a:cubicBezTo>
                    <a:cubicBezTo>
                      <a:pt x="19931" y="4469"/>
                      <a:pt x="15462" y="1"/>
                      <a:pt x="9950" y="1"/>
                    </a:cubicBezTo>
                    <a:close/>
                  </a:path>
                </a:pathLst>
              </a:custGeom>
              <a:grp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sz="1800" b="0" i="0" u="none" strike="noStrike" kern="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</a:endParaRPr>
              </a:p>
            </xdr:txBody>
          </xdr:sp>
          <xdr:sp macro="" textlink="">
            <xdr:nvSpPr>
              <xdr:cNvPr id="52" name="Google Shape;676;p31">
                <a:extLst>
                  <a:ext uri="{FF2B5EF4-FFF2-40B4-BE49-F238E27FC236}">
                    <a16:creationId xmlns:a16="http://schemas.microsoft.com/office/drawing/2014/main" id="{0FF44E16-D02A-445B-F13C-2B315CCF7787}"/>
                  </a:ext>
                </a:extLst>
              </xdr:cNvPr>
              <xdr:cNvSpPr/>
            </xdr:nvSpPr>
            <xdr:spPr>
              <a:xfrm>
                <a:off x="5178134" y="4185220"/>
                <a:ext cx="498275" cy="498300"/>
              </a:xfrm>
              <a:custGeom>
                <a:avLst/>
                <a:gdLst/>
                <a:ahLst/>
                <a:cxnLst/>
                <a:rect l="l" t="t" r="r" b="b"/>
                <a:pathLst>
                  <a:path w="19931" h="19932" extrusionOk="0">
                    <a:moveTo>
                      <a:pt x="9982" y="6100"/>
                    </a:moveTo>
                    <a:cubicBezTo>
                      <a:pt x="12102" y="6100"/>
                      <a:pt x="13831" y="7829"/>
                      <a:pt x="13831" y="9950"/>
                    </a:cubicBezTo>
                    <a:cubicBezTo>
                      <a:pt x="13831" y="12070"/>
                      <a:pt x="12102" y="13799"/>
                      <a:pt x="9982" y="13799"/>
                    </a:cubicBezTo>
                    <a:cubicBezTo>
                      <a:pt x="7862" y="13799"/>
                      <a:pt x="6133" y="12070"/>
                      <a:pt x="6133" y="9950"/>
                    </a:cubicBezTo>
                    <a:cubicBezTo>
                      <a:pt x="6133" y="7829"/>
                      <a:pt x="7862" y="6100"/>
                      <a:pt x="9982" y="6100"/>
                    </a:cubicBezTo>
                    <a:close/>
                    <a:moveTo>
                      <a:pt x="9982" y="1"/>
                    </a:moveTo>
                    <a:cubicBezTo>
                      <a:pt x="4469" y="1"/>
                      <a:pt x="0" y="4469"/>
                      <a:pt x="0" y="9950"/>
                    </a:cubicBezTo>
                    <a:cubicBezTo>
                      <a:pt x="0" y="15462"/>
                      <a:pt x="4469" y="19931"/>
                      <a:pt x="9982" y="19931"/>
                    </a:cubicBezTo>
                    <a:cubicBezTo>
                      <a:pt x="15462" y="19931"/>
                      <a:pt x="19931" y="15462"/>
                      <a:pt x="19931" y="9950"/>
                    </a:cubicBezTo>
                    <a:cubicBezTo>
                      <a:pt x="19931" y="4469"/>
                      <a:pt x="15462" y="1"/>
                      <a:pt x="9982" y="1"/>
                    </a:cubicBezTo>
                    <a:close/>
                  </a:path>
                </a:pathLst>
              </a:custGeom>
              <a:grp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Text" lastClr="000000"/>
                    </a:solidFill>
                    <a:latin typeface="Aptos" panose="02110004020202020204"/>
                  </a:defRPr>
                </a:lvl9pPr>
              </a:lstStyle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sz="1800" b="0" i="0" u="none" strike="noStrike" kern="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</a:endParaRPr>
              </a:p>
            </xdr:txBody>
          </xdr:sp>
        </xdr:grpSp>
      </xdr:grpSp>
      <xdr:grpSp>
        <xdr:nvGrpSpPr>
          <xdr:cNvPr id="38" name="Group 37">
            <a:extLst>
              <a:ext uri="{FF2B5EF4-FFF2-40B4-BE49-F238E27FC236}">
                <a16:creationId xmlns:a16="http://schemas.microsoft.com/office/drawing/2014/main" id="{73AB68D3-CB62-30D4-0312-7FDA40E57A80}"/>
              </a:ext>
            </a:extLst>
          </xdr:cNvPr>
          <xdr:cNvGrpSpPr/>
        </xdr:nvGrpSpPr>
        <xdr:grpSpPr>
          <a:xfrm>
            <a:off x="2533536" y="3833027"/>
            <a:ext cx="1188720" cy="1188720"/>
            <a:chOff x="7511310" y="2577587"/>
            <a:chExt cx="1188720" cy="1188720"/>
          </a:xfrm>
        </xdr:grpSpPr>
        <xdr:sp macro="" textlink="">
          <xdr:nvSpPr>
            <xdr:cNvPr id="45" name="Oval 44">
              <a:extLst>
                <a:ext uri="{FF2B5EF4-FFF2-40B4-BE49-F238E27FC236}">
                  <a16:creationId xmlns:a16="http://schemas.microsoft.com/office/drawing/2014/main" id="{0A8402CA-B854-9F8D-3CB0-8FE6BBDD9279}"/>
                </a:ext>
              </a:extLst>
            </xdr:cNvPr>
            <xdr:cNvSpPr/>
          </xdr:nvSpPr>
          <xdr:spPr>
            <a:xfrm>
              <a:off x="7511310" y="2577587"/>
              <a:ext cx="1188720" cy="1188720"/>
            </a:xfrm>
            <a:prstGeom prst="ellipse">
              <a:avLst/>
            </a:prstGeom>
            <a:solidFill>
              <a:srgbClr val="0F9ED5">
                <a:lumMod val="20000"/>
                <a:lumOff val="80000"/>
              </a:srgbClr>
            </a:solidFill>
            <a:ln w="12700" cap="flat" cmpd="sng" algn="ctr">
              <a:solidFill>
                <a:srgbClr val="E97132"/>
              </a:solidFill>
              <a:prstDash val="solid"/>
              <a:miter lim="800000"/>
            </a:ln>
            <a:effectLst/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Calibri" panose="020F0502020204030204"/>
              </a:endParaRPr>
            </a:p>
          </xdr:txBody>
        </xdr:sp>
        <xdr:pic>
          <xdr:nvPicPr>
            <xdr:cNvPr id="46" name="Graphic 137" descr="Car outline">
              <a:extLst>
                <a:ext uri="{FF2B5EF4-FFF2-40B4-BE49-F238E27FC236}">
                  <a16:creationId xmlns:a16="http://schemas.microsoft.com/office/drawing/2014/main" id="{9B6E89FA-2138-C527-8D50-8E70EE42601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7648470" y="2708693"/>
              <a:ext cx="914400" cy="914400"/>
            </a:xfrm>
            <a:prstGeom prst="rect">
              <a:avLst/>
            </a:prstGeom>
          </xdr:spPr>
        </xdr:pic>
      </xdr:grpSp>
      <xdr:grpSp>
        <xdr:nvGrpSpPr>
          <xdr:cNvPr id="39" name="Group 38">
            <a:extLst>
              <a:ext uri="{FF2B5EF4-FFF2-40B4-BE49-F238E27FC236}">
                <a16:creationId xmlns:a16="http://schemas.microsoft.com/office/drawing/2014/main" id="{C7A37B62-248D-184B-3ADF-DF3C26CAEE92}"/>
              </a:ext>
            </a:extLst>
          </xdr:cNvPr>
          <xdr:cNvGrpSpPr/>
        </xdr:nvGrpSpPr>
        <xdr:grpSpPr>
          <a:xfrm>
            <a:off x="4860129" y="3833027"/>
            <a:ext cx="1188720" cy="1188720"/>
            <a:chOff x="1178831" y="458061"/>
            <a:chExt cx="1188720" cy="1188720"/>
          </a:xfrm>
        </xdr:grpSpPr>
        <xdr:sp macro="" textlink="">
          <xdr:nvSpPr>
            <xdr:cNvPr id="43" name="Oval 42">
              <a:extLst>
                <a:ext uri="{FF2B5EF4-FFF2-40B4-BE49-F238E27FC236}">
                  <a16:creationId xmlns:a16="http://schemas.microsoft.com/office/drawing/2014/main" id="{623A7EB8-EBE7-D8A0-F089-2244A30C4883}"/>
                </a:ext>
              </a:extLst>
            </xdr:cNvPr>
            <xdr:cNvSpPr/>
          </xdr:nvSpPr>
          <xdr:spPr>
            <a:xfrm>
              <a:off x="1178831" y="458061"/>
              <a:ext cx="1188720" cy="1188720"/>
            </a:xfrm>
            <a:prstGeom prst="ellipse">
              <a:avLst/>
            </a:prstGeom>
            <a:solidFill>
              <a:srgbClr val="008000"/>
            </a:solidFill>
            <a:ln w="12700" cap="flat" cmpd="sng" algn="ctr">
              <a:solidFill>
                <a:srgbClr val="008000"/>
              </a:solidFill>
              <a:prstDash val="solid"/>
              <a:miter lim="800000"/>
            </a:ln>
            <a:effectLst/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Calibri" panose="020F0502020204030204"/>
              </a:endParaRPr>
            </a:p>
          </xdr:txBody>
        </xdr:sp>
        <xdr:sp macro="" textlink="">
          <xdr:nvSpPr>
            <xdr:cNvPr id="44" name="Google Shape;683;p31">
              <a:extLst>
                <a:ext uri="{FF2B5EF4-FFF2-40B4-BE49-F238E27FC236}">
                  <a16:creationId xmlns:a16="http://schemas.microsoft.com/office/drawing/2014/main" id="{8EDB30B5-A179-5DC8-3E13-605950CFDB2C}"/>
                </a:ext>
              </a:extLst>
            </xdr:cNvPr>
            <xdr:cNvSpPr/>
          </xdr:nvSpPr>
          <xdr:spPr>
            <a:xfrm>
              <a:off x="1499248" y="779186"/>
              <a:ext cx="566103" cy="546469"/>
            </a:xfrm>
            <a:custGeom>
              <a:avLst/>
              <a:gdLst/>
              <a:ahLst/>
              <a:cxnLst/>
              <a:rect l="l" t="t" r="r" b="b"/>
              <a:pathLst>
                <a:path w="208768" h="201527" extrusionOk="0">
                  <a:moveTo>
                    <a:pt x="70328" y="6101"/>
                  </a:moveTo>
                  <a:lnTo>
                    <a:pt x="70328" y="32066"/>
                  </a:lnTo>
                  <a:lnTo>
                    <a:pt x="56824" y="32066"/>
                  </a:lnTo>
                  <a:cubicBezTo>
                    <a:pt x="49974" y="32066"/>
                    <a:pt x="44363" y="26456"/>
                    <a:pt x="44363" y="19605"/>
                  </a:cubicBezTo>
                  <a:lnTo>
                    <a:pt x="44363" y="18562"/>
                  </a:lnTo>
                  <a:cubicBezTo>
                    <a:pt x="44363" y="11679"/>
                    <a:pt x="49974" y="6101"/>
                    <a:pt x="56824" y="6101"/>
                  </a:cubicBezTo>
                  <a:close/>
                  <a:moveTo>
                    <a:pt x="74765" y="65436"/>
                  </a:moveTo>
                  <a:cubicBezTo>
                    <a:pt x="76559" y="65436"/>
                    <a:pt x="78027" y="66904"/>
                    <a:pt x="78027" y="68698"/>
                  </a:cubicBezTo>
                  <a:cubicBezTo>
                    <a:pt x="78027" y="70492"/>
                    <a:pt x="76559" y="71960"/>
                    <a:pt x="74765" y="71960"/>
                  </a:cubicBezTo>
                  <a:lnTo>
                    <a:pt x="65174" y="71960"/>
                  </a:lnTo>
                  <a:cubicBezTo>
                    <a:pt x="61293" y="71960"/>
                    <a:pt x="57541" y="73135"/>
                    <a:pt x="54345" y="75385"/>
                  </a:cubicBezTo>
                  <a:lnTo>
                    <a:pt x="44330" y="82333"/>
                  </a:lnTo>
                  <a:cubicBezTo>
                    <a:pt x="41949" y="83997"/>
                    <a:pt x="39176" y="84845"/>
                    <a:pt x="36273" y="84845"/>
                  </a:cubicBezTo>
                  <a:lnTo>
                    <a:pt x="34088" y="84845"/>
                  </a:lnTo>
                  <a:cubicBezTo>
                    <a:pt x="26292" y="84845"/>
                    <a:pt x="19996" y="78517"/>
                    <a:pt x="19996" y="70753"/>
                  </a:cubicBezTo>
                  <a:lnTo>
                    <a:pt x="19996" y="68698"/>
                  </a:lnTo>
                  <a:cubicBezTo>
                    <a:pt x="19996" y="66904"/>
                    <a:pt x="21431" y="65436"/>
                    <a:pt x="23225" y="65436"/>
                  </a:cubicBezTo>
                  <a:close/>
                  <a:moveTo>
                    <a:pt x="148290" y="85824"/>
                  </a:moveTo>
                  <a:lnTo>
                    <a:pt x="157358" y="110713"/>
                  </a:lnTo>
                  <a:lnTo>
                    <a:pt x="147246" y="114399"/>
                  </a:lnTo>
                  <a:lnTo>
                    <a:pt x="138210" y="89510"/>
                  </a:lnTo>
                  <a:cubicBezTo>
                    <a:pt x="148225" y="85856"/>
                    <a:pt x="147572" y="86085"/>
                    <a:pt x="148290" y="85824"/>
                  </a:cubicBezTo>
                  <a:close/>
                  <a:moveTo>
                    <a:pt x="52877" y="83834"/>
                  </a:moveTo>
                  <a:cubicBezTo>
                    <a:pt x="56759" y="86476"/>
                    <a:pt x="62076" y="90162"/>
                    <a:pt x="64261" y="91695"/>
                  </a:cubicBezTo>
                  <a:cubicBezTo>
                    <a:pt x="70557" y="96099"/>
                    <a:pt x="75156" y="102590"/>
                    <a:pt x="77146" y="110028"/>
                  </a:cubicBezTo>
                  <a:lnTo>
                    <a:pt x="87911" y="150215"/>
                  </a:lnTo>
                  <a:lnTo>
                    <a:pt x="82854" y="150215"/>
                  </a:lnTo>
                  <a:lnTo>
                    <a:pt x="73232" y="114366"/>
                  </a:lnTo>
                  <a:cubicBezTo>
                    <a:pt x="73232" y="114366"/>
                    <a:pt x="73232" y="114333"/>
                    <a:pt x="73232" y="114333"/>
                  </a:cubicBezTo>
                  <a:lnTo>
                    <a:pt x="72416" y="111300"/>
                  </a:lnTo>
                  <a:cubicBezTo>
                    <a:pt x="70720" y="104972"/>
                    <a:pt x="66838" y="99426"/>
                    <a:pt x="61456" y="95707"/>
                  </a:cubicBezTo>
                  <a:cubicBezTo>
                    <a:pt x="56661" y="92348"/>
                    <a:pt x="52355" y="89379"/>
                    <a:pt x="48636" y="86802"/>
                  </a:cubicBezTo>
                  <a:lnTo>
                    <a:pt x="52877" y="83834"/>
                  </a:lnTo>
                  <a:close/>
                  <a:moveTo>
                    <a:pt x="135275" y="99361"/>
                  </a:moveTo>
                  <a:lnTo>
                    <a:pt x="138700" y="108723"/>
                  </a:lnTo>
                  <a:lnTo>
                    <a:pt x="136155" y="109669"/>
                  </a:lnTo>
                  <a:cubicBezTo>
                    <a:pt x="134133" y="110419"/>
                    <a:pt x="132437" y="111985"/>
                    <a:pt x="131589" y="114007"/>
                  </a:cubicBezTo>
                  <a:lnTo>
                    <a:pt x="111919" y="159903"/>
                  </a:lnTo>
                  <a:cubicBezTo>
                    <a:pt x="109016" y="166623"/>
                    <a:pt x="102426" y="170962"/>
                    <a:pt x="95120" y="170962"/>
                  </a:cubicBezTo>
                  <a:lnTo>
                    <a:pt x="37904" y="170962"/>
                  </a:lnTo>
                  <a:cubicBezTo>
                    <a:pt x="33925" y="170962"/>
                    <a:pt x="30663" y="167732"/>
                    <a:pt x="30565" y="163785"/>
                  </a:cubicBezTo>
                  <a:cubicBezTo>
                    <a:pt x="30500" y="159675"/>
                    <a:pt x="34055" y="156315"/>
                    <a:pt x="38133" y="156315"/>
                  </a:cubicBezTo>
                  <a:lnTo>
                    <a:pt x="96816" y="156315"/>
                  </a:lnTo>
                  <a:cubicBezTo>
                    <a:pt x="100306" y="156315"/>
                    <a:pt x="103438" y="154260"/>
                    <a:pt x="104840" y="151031"/>
                  </a:cubicBezTo>
                  <a:lnTo>
                    <a:pt x="123792" y="106798"/>
                  </a:lnTo>
                  <a:cubicBezTo>
                    <a:pt x="124836" y="104319"/>
                    <a:pt x="126891" y="102395"/>
                    <a:pt x="129403" y="101481"/>
                  </a:cubicBezTo>
                  <a:lnTo>
                    <a:pt x="135275" y="99361"/>
                  </a:lnTo>
                  <a:close/>
                  <a:moveTo>
                    <a:pt x="170863" y="156315"/>
                  </a:moveTo>
                  <a:cubicBezTo>
                    <a:pt x="174908" y="156315"/>
                    <a:pt x="178202" y="159610"/>
                    <a:pt x="178202" y="163655"/>
                  </a:cubicBezTo>
                  <a:cubicBezTo>
                    <a:pt x="178202" y="167667"/>
                    <a:pt x="174908" y="170962"/>
                    <a:pt x="170863" y="170962"/>
                  </a:cubicBezTo>
                  <a:cubicBezTo>
                    <a:pt x="166851" y="170962"/>
                    <a:pt x="163556" y="167667"/>
                    <a:pt x="163556" y="163655"/>
                  </a:cubicBezTo>
                  <a:cubicBezTo>
                    <a:pt x="163556" y="159610"/>
                    <a:pt x="166851" y="156315"/>
                    <a:pt x="170863" y="156315"/>
                  </a:cubicBezTo>
                  <a:close/>
                  <a:moveTo>
                    <a:pt x="37904" y="144083"/>
                  </a:moveTo>
                  <a:cubicBezTo>
                    <a:pt x="43352" y="144083"/>
                    <a:pt x="48473" y="146366"/>
                    <a:pt x="52094" y="150215"/>
                  </a:cubicBezTo>
                  <a:lnTo>
                    <a:pt x="38133" y="150215"/>
                  </a:lnTo>
                  <a:cubicBezTo>
                    <a:pt x="30695" y="150215"/>
                    <a:pt x="24334" y="156283"/>
                    <a:pt x="24465" y="163916"/>
                  </a:cubicBezTo>
                  <a:cubicBezTo>
                    <a:pt x="24595" y="171157"/>
                    <a:pt x="30630" y="177061"/>
                    <a:pt x="37904" y="177061"/>
                  </a:cubicBezTo>
                  <a:lnTo>
                    <a:pt x="52094" y="177061"/>
                  </a:lnTo>
                  <a:cubicBezTo>
                    <a:pt x="48473" y="180943"/>
                    <a:pt x="43352" y="183194"/>
                    <a:pt x="37904" y="183194"/>
                  </a:cubicBezTo>
                  <a:cubicBezTo>
                    <a:pt x="27107" y="183194"/>
                    <a:pt x="18365" y="174419"/>
                    <a:pt x="18365" y="163655"/>
                  </a:cubicBezTo>
                  <a:cubicBezTo>
                    <a:pt x="18365" y="152857"/>
                    <a:pt x="27107" y="144083"/>
                    <a:pt x="37904" y="144083"/>
                  </a:cubicBezTo>
                  <a:close/>
                  <a:moveTo>
                    <a:pt x="170892" y="144087"/>
                  </a:moveTo>
                  <a:cubicBezTo>
                    <a:pt x="181468" y="144087"/>
                    <a:pt x="190435" y="152717"/>
                    <a:pt x="190435" y="163655"/>
                  </a:cubicBezTo>
                  <a:cubicBezTo>
                    <a:pt x="190435" y="174419"/>
                    <a:pt x="181660" y="183194"/>
                    <a:pt x="170863" y="183194"/>
                  </a:cubicBezTo>
                  <a:cubicBezTo>
                    <a:pt x="160098" y="183194"/>
                    <a:pt x="151324" y="174419"/>
                    <a:pt x="151324" y="163655"/>
                  </a:cubicBezTo>
                  <a:cubicBezTo>
                    <a:pt x="151324" y="156283"/>
                    <a:pt x="155401" y="149889"/>
                    <a:pt x="161403" y="146529"/>
                  </a:cubicBezTo>
                  <a:lnTo>
                    <a:pt x="163556" y="152401"/>
                  </a:lnTo>
                  <a:cubicBezTo>
                    <a:pt x="159870" y="154782"/>
                    <a:pt x="157423" y="158925"/>
                    <a:pt x="157423" y="163655"/>
                  </a:cubicBezTo>
                  <a:cubicBezTo>
                    <a:pt x="157423" y="171059"/>
                    <a:pt x="163458" y="177061"/>
                    <a:pt x="170863" y="177061"/>
                  </a:cubicBezTo>
                  <a:cubicBezTo>
                    <a:pt x="178268" y="177061"/>
                    <a:pt x="184302" y="171059"/>
                    <a:pt x="184302" y="163655"/>
                  </a:cubicBezTo>
                  <a:cubicBezTo>
                    <a:pt x="184302" y="156199"/>
                    <a:pt x="178226" y="150219"/>
                    <a:pt x="170895" y="150219"/>
                  </a:cubicBezTo>
                  <a:cubicBezTo>
                    <a:pt x="170368" y="150219"/>
                    <a:pt x="169835" y="150250"/>
                    <a:pt x="169297" y="150313"/>
                  </a:cubicBezTo>
                  <a:lnTo>
                    <a:pt x="167177" y="144442"/>
                  </a:lnTo>
                  <a:cubicBezTo>
                    <a:pt x="168429" y="144202"/>
                    <a:pt x="169671" y="144087"/>
                    <a:pt x="170892" y="144087"/>
                  </a:cubicBezTo>
                  <a:close/>
                  <a:moveTo>
                    <a:pt x="56824" y="1"/>
                  </a:moveTo>
                  <a:cubicBezTo>
                    <a:pt x="47462" y="1"/>
                    <a:pt x="39666" y="6981"/>
                    <a:pt x="38426" y="16017"/>
                  </a:cubicBezTo>
                  <a:lnTo>
                    <a:pt x="15005" y="16017"/>
                  </a:lnTo>
                  <a:cubicBezTo>
                    <a:pt x="6752" y="16017"/>
                    <a:pt x="0" y="22769"/>
                    <a:pt x="0" y="31022"/>
                  </a:cubicBezTo>
                  <a:lnTo>
                    <a:pt x="0" y="103275"/>
                  </a:lnTo>
                  <a:cubicBezTo>
                    <a:pt x="0" y="111561"/>
                    <a:pt x="6752" y="118313"/>
                    <a:pt x="15005" y="118313"/>
                  </a:cubicBezTo>
                  <a:lnTo>
                    <a:pt x="67947" y="118313"/>
                  </a:lnTo>
                  <a:lnTo>
                    <a:pt x="76494" y="150215"/>
                  </a:lnTo>
                  <a:lnTo>
                    <a:pt x="73329" y="150215"/>
                  </a:lnTo>
                  <a:cubicBezTo>
                    <a:pt x="70785" y="143528"/>
                    <a:pt x="66316" y="137591"/>
                    <a:pt x="60542" y="133286"/>
                  </a:cubicBezTo>
                  <a:cubicBezTo>
                    <a:pt x="53953" y="128360"/>
                    <a:pt x="46124" y="125750"/>
                    <a:pt x="37904" y="125750"/>
                  </a:cubicBezTo>
                  <a:cubicBezTo>
                    <a:pt x="29162" y="125750"/>
                    <a:pt x="20616" y="128817"/>
                    <a:pt x="13863" y="134362"/>
                  </a:cubicBezTo>
                  <a:cubicBezTo>
                    <a:pt x="12559" y="135438"/>
                    <a:pt x="12363" y="137363"/>
                    <a:pt x="13439" y="138668"/>
                  </a:cubicBezTo>
                  <a:cubicBezTo>
                    <a:pt x="14047" y="139405"/>
                    <a:pt x="14926" y="139788"/>
                    <a:pt x="15810" y="139788"/>
                  </a:cubicBezTo>
                  <a:cubicBezTo>
                    <a:pt x="16492" y="139788"/>
                    <a:pt x="17177" y="139560"/>
                    <a:pt x="17745" y="139092"/>
                  </a:cubicBezTo>
                  <a:cubicBezTo>
                    <a:pt x="23421" y="134427"/>
                    <a:pt x="30565" y="131850"/>
                    <a:pt x="37904" y="131850"/>
                  </a:cubicBezTo>
                  <a:cubicBezTo>
                    <a:pt x="44787" y="131850"/>
                    <a:pt x="51376" y="134036"/>
                    <a:pt x="56889" y="138179"/>
                  </a:cubicBezTo>
                  <a:cubicBezTo>
                    <a:pt x="61097" y="141310"/>
                    <a:pt x="64457" y="145485"/>
                    <a:pt x="66675" y="150215"/>
                  </a:cubicBezTo>
                  <a:lnTo>
                    <a:pt x="59760" y="150215"/>
                  </a:lnTo>
                  <a:cubicBezTo>
                    <a:pt x="55095" y="142615"/>
                    <a:pt x="46875" y="137983"/>
                    <a:pt x="37904" y="137983"/>
                  </a:cubicBezTo>
                  <a:cubicBezTo>
                    <a:pt x="23747" y="137983"/>
                    <a:pt x="12232" y="149498"/>
                    <a:pt x="12232" y="163655"/>
                  </a:cubicBezTo>
                  <a:cubicBezTo>
                    <a:pt x="12232" y="177779"/>
                    <a:pt x="23747" y="189294"/>
                    <a:pt x="37904" y="189294"/>
                  </a:cubicBezTo>
                  <a:cubicBezTo>
                    <a:pt x="46875" y="189294"/>
                    <a:pt x="55095" y="184662"/>
                    <a:pt x="59760" y="177061"/>
                  </a:cubicBezTo>
                  <a:lnTo>
                    <a:pt x="66675" y="177061"/>
                  </a:lnTo>
                  <a:cubicBezTo>
                    <a:pt x="61586" y="187924"/>
                    <a:pt x="50626" y="195426"/>
                    <a:pt x="37904" y="195426"/>
                  </a:cubicBezTo>
                  <a:cubicBezTo>
                    <a:pt x="20387" y="195426"/>
                    <a:pt x="6133" y="181172"/>
                    <a:pt x="6133" y="163655"/>
                  </a:cubicBezTo>
                  <a:cubicBezTo>
                    <a:pt x="6133" y="158599"/>
                    <a:pt x="7274" y="153771"/>
                    <a:pt x="9525" y="149302"/>
                  </a:cubicBezTo>
                  <a:cubicBezTo>
                    <a:pt x="10308" y="147801"/>
                    <a:pt x="9721" y="145942"/>
                    <a:pt x="8188" y="145192"/>
                  </a:cubicBezTo>
                  <a:cubicBezTo>
                    <a:pt x="7744" y="144961"/>
                    <a:pt x="7273" y="144852"/>
                    <a:pt x="6808" y="144852"/>
                  </a:cubicBezTo>
                  <a:cubicBezTo>
                    <a:pt x="5699" y="144852"/>
                    <a:pt x="4629" y="145472"/>
                    <a:pt x="4077" y="146529"/>
                  </a:cubicBezTo>
                  <a:cubicBezTo>
                    <a:pt x="1370" y="151879"/>
                    <a:pt x="0" y="157620"/>
                    <a:pt x="0" y="163655"/>
                  </a:cubicBezTo>
                  <a:cubicBezTo>
                    <a:pt x="0" y="184531"/>
                    <a:pt x="16995" y="201526"/>
                    <a:pt x="37904" y="201526"/>
                  </a:cubicBezTo>
                  <a:cubicBezTo>
                    <a:pt x="53986" y="201526"/>
                    <a:pt x="67817" y="191479"/>
                    <a:pt x="73329" y="177061"/>
                  </a:cubicBezTo>
                  <a:lnTo>
                    <a:pt x="95120" y="177061"/>
                  </a:lnTo>
                  <a:cubicBezTo>
                    <a:pt x="104905" y="177061"/>
                    <a:pt x="113680" y="171288"/>
                    <a:pt x="117529" y="162317"/>
                  </a:cubicBezTo>
                  <a:lnTo>
                    <a:pt x="137199" y="116421"/>
                  </a:lnTo>
                  <a:cubicBezTo>
                    <a:pt x="137395" y="115932"/>
                    <a:pt x="137786" y="115573"/>
                    <a:pt x="138276" y="115410"/>
                  </a:cubicBezTo>
                  <a:lnTo>
                    <a:pt x="140787" y="114497"/>
                  </a:lnTo>
                  <a:lnTo>
                    <a:pt x="141864" y="117432"/>
                  </a:lnTo>
                  <a:cubicBezTo>
                    <a:pt x="142607" y="119482"/>
                    <a:pt x="144557" y="120807"/>
                    <a:pt x="146656" y="120807"/>
                  </a:cubicBezTo>
                  <a:cubicBezTo>
                    <a:pt x="147230" y="120807"/>
                    <a:pt x="147814" y="120709"/>
                    <a:pt x="148388" y="120499"/>
                  </a:cubicBezTo>
                  <a:lnTo>
                    <a:pt x="151519" y="119357"/>
                  </a:lnTo>
                  <a:lnTo>
                    <a:pt x="155107" y="129175"/>
                  </a:lnTo>
                  <a:cubicBezTo>
                    <a:pt x="142060" y="135178"/>
                    <a:pt x="132959" y="148356"/>
                    <a:pt x="132959" y="163655"/>
                  </a:cubicBezTo>
                  <a:cubicBezTo>
                    <a:pt x="132959" y="184531"/>
                    <a:pt x="149986" y="201526"/>
                    <a:pt x="170863" y="201526"/>
                  </a:cubicBezTo>
                  <a:cubicBezTo>
                    <a:pt x="179866" y="201526"/>
                    <a:pt x="188608" y="198297"/>
                    <a:pt x="195458" y="192458"/>
                  </a:cubicBezTo>
                  <a:cubicBezTo>
                    <a:pt x="196730" y="191349"/>
                    <a:pt x="196894" y="189424"/>
                    <a:pt x="195784" y="188152"/>
                  </a:cubicBezTo>
                  <a:cubicBezTo>
                    <a:pt x="195191" y="187433"/>
                    <a:pt x="194340" y="187070"/>
                    <a:pt x="193477" y="187070"/>
                  </a:cubicBezTo>
                  <a:cubicBezTo>
                    <a:pt x="192774" y="187070"/>
                    <a:pt x="192064" y="187310"/>
                    <a:pt x="191479" y="187793"/>
                  </a:cubicBezTo>
                  <a:cubicBezTo>
                    <a:pt x="185738" y="192719"/>
                    <a:pt x="178431" y="195426"/>
                    <a:pt x="170863" y="195426"/>
                  </a:cubicBezTo>
                  <a:cubicBezTo>
                    <a:pt x="153346" y="195426"/>
                    <a:pt x="139091" y="181172"/>
                    <a:pt x="139091" y="163655"/>
                  </a:cubicBezTo>
                  <a:cubicBezTo>
                    <a:pt x="139091" y="150998"/>
                    <a:pt x="146496" y="140071"/>
                    <a:pt x="157195" y="134949"/>
                  </a:cubicBezTo>
                  <a:lnTo>
                    <a:pt x="159315" y="140756"/>
                  </a:lnTo>
                  <a:cubicBezTo>
                    <a:pt x="150965" y="144996"/>
                    <a:pt x="145191" y="153640"/>
                    <a:pt x="145191" y="163655"/>
                  </a:cubicBezTo>
                  <a:cubicBezTo>
                    <a:pt x="145191" y="177779"/>
                    <a:pt x="156706" y="189294"/>
                    <a:pt x="170863" y="189294"/>
                  </a:cubicBezTo>
                  <a:cubicBezTo>
                    <a:pt x="185020" y="189294"/>
                    <a:pt x="196535" y="177779"/>
                    <a:pt x="196535" y="163655"/>
                  </a:cubicBezTo>
                  <a:cubicBezTo>
                    <a:pt x="196535" y="149198"/>
                    <a:pt x="184702" y="137957"/>
                    <a:pt x="170914" y="137957"/>
                  </a:cubicBezTo>
                  <a:cubicBezTo>
                    <a:pt x="168990" y="137957"/>
                    <a:pt x="167029" y="138176"/>
                    <a:pt x="165057" y="138635"/>
                  </a:cubicBezTo>
                  <a:lnTo>
                    <a:pt x="162936" y="132862"/>
                  </a:lnTo>
                  <a:cubicBezTo>
                    <a:pt x="165619" y="132170"/>
                    <a:pt x="168293" y="131842"/>
                    <a:pt x="170913" y="131842"/>
                  </a:cubicBezTo>
                  <a:cubicBezTo>
                    <a:pt x="187941" y="131842"/>
                    <a:pt x="202667" y="145702"/>
                    <a:pt x="202667" y="163655"/>
                  </a:cubicBezTo>
                  <a:cubicBezTo>
                    <a:pt x="202667" y="168482"/>
                    <a:pt x="201591" y="173114"/>
                    <a:pt x="199503" y="177453"/>
                  </a:cubicBezTo>
                  <a:cubicBezTo>
                    <a:pt x="198753" y="178953"/>
                    <a:pt x="199405" y="180813"/>
                    <a:pt x="200906" y="181530"/>
                  </a:cubicBezTo>
                  <a:cubicBezTo>
                    <a:pt x="201340" y="181743"/>
                    <a:pt x="201798" y="181843"/>
                    <a:pt x="202248" y="181843"/>
                  </a:cubicBezTo>
                  <a:cubicBezTo>
                    <a:pt x="203385" y="181843"/>
                    <a:pt x="204469" y="181203"/>
                    <a:pt x="204983" y="180128"/>
                  </a:cubicBezTo>
                  <a:cubicBezTo>
                    <a:pt x="207495" y="174941"/>
                    <a:pt x="208767" y="169396"/>
                    <a:pt x="208767" y="163655"/>
                  </a:cubicBezTo>
                  <a:cubicBezTo>
                    <a:pt x="208767" y="142228"/>
                    <a:pt x="191189" y="125720"/>
                    <a:pt x="170918" y="125720"/>
                  </a:cubicBezTo>
                  <a:cubicBezTo>
                    <a:pt x="167611" y="125720"/>
                    <a:pt x="164234" y="126159"/>
                    <a:pt x="160849" y="127088"/>
                  </a:cubicBezTo>
                  <a:lnTo>
                    <a:pt x="157260" y="117269"/>
                  </a:lnTo>
                  <a:lnTo>
                    <a:pt x="160392" y="116128"/>
                  </a:lnTo>
                  <a:cubicBezTo>
                    <a:pt x="163034" y="115149"/>
                    <a:pt x="164404" y="112246"/>
                    <a:pt x="163458" y="109604"/>
                  </a:cubicBezTo>
                  <a:lnTo>
                    <a:pt x="153672" y="82790"/>
                  </a:lnTo>
                  <a:cubicBezTo>
                    <a:pt x="152929" y="80715"/>
                    <a:pt x="150959" y="79424"/>
                    <a:pt x="148867" y="79424"/>
                  </a:cubicBezTo>
                  <a:cubicBezTo>
                    <a:pt x="148296" y="79424"/>
                    <a:pt x="147715" y="79521"/>
                    <a:pt x="147148" y="79724"/>
                  </a:cubicBezTo>
                  <a:lnTo>
                    <a:pt x="144017" y="80865"/>
                  </a:lnTo>
                  <a:lnTo>
                    <a:pt x="129207" y="40123"/>
                  </a:lnTo>
                  <a:cubicBezTo>
                    <a:pt x="128458" y="38082"/>
                    <a:pt x="126480" y="36777"/>
                    <a:pt x="124393" y="36777"/>
                  </a:cubicBezTo>
                  <a:cubicBezTo>
                    <a:pt x="123846" y="36777"/>
                    <a:pt x="123291" y="36867"/>
                    <a:pt x="122749" y="37057"/>
                  </a:cubicBezTo>
                  <a:lnTo>
                    <a:pt x="111527" y="40906"/>
                  </a:lnTo>
                  <a:cubicBezTo>
                    <a:pt x="109929" y="41461"/>
                    <a:pt x="109048" y="43190"/>
                    <a:pt x="109603" y="44788"/>
                  </a:cubicBezTo>
                  <a:cubicBezTo>
                    <a:pt x="110042" y="46054"/>
                    <a:pt x="111219" y="46850"/>
                    <a:pt x="112483" y="46850"/>
                  </a:cubicBezTo>
                  <a:cubicBezTo>
                    <a:pt x="112815" y="46850"/>
                    <a:pt x="113153" y="46795"/>
                    <a:pt x="113485" y="46680"/>
                  </a:cubicBezTo>
                  <a:lnTo>
                    <a:pt x="123792" y="43157"/>
                  </a:lnTo>
                  <a:lnTo>
                    <a:pt x="138276" y="82953"/>
                  </a:lnTo>
                  <a:lnTo>
                    <a:pt x="135144" y="84095"/>
                  </a:lnTo>
                  <a:cubicBezTo>
                    <a:pt x="132502" y="85073"/>
                    <a:pt x="131132" y="88009"/>
                    <a:pt x="132110" y="90651"/>
                  </a:cubicBezTo>
                  <a:lnTo>
                    <a:pt x="133187" y="93587"/>
                  </a:lnTo>
                  <a:lnTo>
                    <a:pt x="127315" y="95740"/>
                  </a:lnTo>
                  <a:cubicBezTo>
                    <a:pt x="123238" y="97208"/>
                    <a:pt x="119878" y="100372"/>
                    <a:pt x="118182" y="104384"/>
                  </a:cubicBezTo>
                  <a:lnTo>
                    <a:pt x="99197" y="148617"/>
                  </a:lnTo>
                  <a:cubicBezTo>
                    <a:pt x="98806" y="149596"/>
                    <a:pt x="97860" y="150215"/>
                    <a:pt x="96816" y="150215"/>
                  </a:cubicBezTo>
                  <a:lnTo>
                    <a:pt x="94239" y="150215"/>
                  </a:lnTo>
                  <a:lnTo>
                    <a:pt x="83050" y="108429"/>
                  </a:lnTo>
                  <a:cubicBezTo>
                    <a:pt x="80669" y="99622"/>
                    <a:pt x="75254" y="91891"/>
                    <a:pt x="67751" y="86672"/>
                  </a:cubicBezTo>
                  <a:cubicBezTo>
                    <a:pt x="65892" y="85367"/>
                    <a:pt x="61815" y="82562"/>
                    <a:pt x="58259" y="80115"/>
                  </a:cubicBezTo>
                  <a:cubicBezTo>
                    <a:pt x="60347" y="78778"/>
                    <a:pt x="62728" y="78093"/>
                    <a:pt x="65174" y="78093"/>
                  </a:cubicBezTo>
                  <a:lnTo>
                    <a:pt x="74765" y="78093"/>
                  </a:lnTo>
                  <a:cubicBezTo>
                    <a:pt x="79919" y="78093"/>
                    <a:pt x="84127" y="73885"/>
                    <a:pt x="84127" y="68698"/>
                  </a:cubicBezTo>
                  <a:cubicBezTo>
                    <a:pt x="84127" y="63544"/>
                    <a:pt x="79919" y="59336"/>
                    <a:pt x="74765" y="59336"/>
                  </a:cubicBezTo>
                  <a:lnTo>
                    <a:pt x="23225" y="59336"/>
                  </a:lnTo>
                  <a:cubicBezTo>
                    <a:pt x="18071" y="59336"/>
                    <a:pt x="13863" y="63544"/>
                    <a:pt x="13863" y="68698"/>
                  </a:cubicBezTo>
                  <a:lnTo>
                    <a:pt x="13863" y="70753"/>
                  </a:lnTo>
                  <a:cubicBezTo>
                    <a:pt x="13863" y="81909"/>
                    <a:pt x="22932" y="90978"/>
                    <a:pt x="34088" y="90978"/>
                  </a:cubicBezTo>
                  <a:lnTo>
                    <a:pt x="36273" y="90978"/>
                  </a:lnTo>
                  <a:cubicBezTo>
                    <a:pt x="38426" y="90978"/>
                    <a:pt x="40514" y="90619"/>
                    <a:pt x="42504" y="89999"/>
                  </a:cubicBezTo>
                  <a:cubicBezTo>
                    <a:pt x="46810" y="92935"/>
                    <a:pt x="51996" y="96556"/>
                    <a:pt x="57966" y="100731"/>
                  </a:cubicBezTo>
                  <a:cubicBezTo>
                    <a:pt x="61945" y="103504"/>
                    <a:pt x="64881" y="107548"/>
                    <a:pt x="66284" y="112181"/>
                  </a:cubicBezTo>
                  <a:lnTo>
                    <a:pt x="15005" y="112181"/>
                  </a:lnTo>
                  <a:cubicBezTo>
                    <a:pt x="10112" y="112181"/>
                    <a:pt x="6100" y="108201"/>
                    <a:pt x="6100" y="103275"/>
                  </a:cubicBezTo>
                  <a:lnTo>
                    <a:pt x="6100" y="31022"/>
                  </a:lnTo>
                  <a:cubicBezTo>
                    <a:pt x="6100" y="26129"/>
                    <a:pt x="10112" y="22150"/>
                    <a:pt x="15005" y="22150"/>
                  </a:cubicBezTo>
                  <a:lnTo>
                    <a:pt x="38426" y="22150"/>
                  </a:lnTo>
                  <a:cubicBezTo>
                    <a:pt x="39666" y="31185"/>
                    <a:pt x="47462" y="38166"/>
                    <a:pt x="56824" y="38166"/>
                  </a:cubicBezTo>
                  <a:lnTo>
                    <a:pt x="70948" y="38166"/>
                  </a:lnTo>
                  <a:cubicBezTo>
                    <a:pt x="73982" y="38166"/>
                    <a:pt x="76428" y="35720"/>
                    <a:pt x="76428" y="32686"/>
                  </a:cubicBezTo>
                  <a:lnTo>
                    <a:pt x="76428" y="30827"/>
                  </a:lnTo>
                  <a:lnTo>
                    <a:pt x="87062" y="30827"/>
                  </a:lnTo>
                  <a:cubicBezTo>
                    <a:pt x="88759" y="30827"/>
                    <a:pt x="90129" y="29457"/>
                    <a:pt x="90129" y="27793"/>
                  </a:cubicBezTo>
                  <a:cubicBezTo>
                    <a:pt x="90129" y="26097"/>
                    <a:pt x="88759" y="24727"/>
                    <a:pt x="87062" y="24727"/>
                  </a:cubicBezTo>
                  <a:lnTo>
                    <a:pt x="76428" y="24727"/>
                  </a:lnTo>
                  <a:lnTo>
                    <a:pt x="76428" y="13440"/>
                  </a:lnTo>
                  <a:lnTo>
                    <a:pt x="87062" y="13440"/>
                  </a:lnTo>
                  <a:cubicBezTo>
                    <a:pt x="88759" y="13440"/>
                    <a:pt x="90129" y="12070"/>
                    <a:pt x="90129" y="10374"/>
                  </a:cubicBezTo>
                  <a:cubicBezTo>
                    <a:pt x="90129" y="8678"/>
                    <a:pt x="88759" y="7308"/>
                    <a:pt x="87062" y="7308"/>
                  </a:cubicBezTo>
                  <a:lnTo>
                    <a:pt x="76428" y="7308"/>
                  </a:lnTo>
                  <a:lnTo>
                    <a:pt x="76428" y="5448"/>
                  </a:lnTo>
                  <a:cubicBezTo>
                    <a:pt x="76428" y="2447"/>
                    <a:pt x="73982" y="1"/>
                    <a:pt x="70948" y="1"/>
                  </a:cubicBezTo>
                  <a:close/>
                </a:path>
              </a:pathLst>
            </a:custGeom>
            <a:solidFill>
              <a:sysClr val="window" lastClr="FFFFF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</xdr:grpSp>
      <xdr:grpSp>
        <xdr:nvGrpSpPr>
          <xdr:cNvPr id="40" name="Group 39">
            <a:extLst>
              <a:ext uri="{FF2B5EF4-FFF2-40B4-BE49-F238E27FC236}">
                <a16:creationId xmlns:a16="http://schemas.microsoft.com/office/drawing/2014/main" id="{C7EC9F70-4B8B-EB7B-A335-4E0BDB0B56FE}"/>
              </a:ext>
            </a:extLst>
          </xdr:cNvPr>
          <xdr:cNvGrpSpPr/>
        </xdr:nvGrpSpPr>
        <xdr:grpSpPr>
          <a:xfrm>
            <a:off x="6969211" y="3833027"/>
            <a:ext cx="1188720" cy="1188720"/>
            <a:chOff x="5293975" y="2571533"/>
            <a:chExt cx="1188720" cy="1188720"/>
          </a:xfrm>
        </xdr:grpSpPr>
        <xdr:sp macro="" textlink="">
          <xdr:nvSpPr>
            <xdr:cNvPr id="41" name="Oval 40">
              <a:extLst>
                <a:ext uri="{FF2B5EF4-FFF2-40B4-BE49-F238E27FC236}">
                  <a16:creationId xmlns:a16="http://schemas.microsoft.com/office/drawing/2014/main" id="{111CD39F-AFA6-990F-B365-59C6AEA70810}"/>
                </a:ext>
              </a:extLst>
            </xdr:cNvPr>
            <xdr:cNvSpPr/>
          </xdr:nvSpPr>
          <xdr:spPr>
            <a:xfrm>
              <a:off x="5293975" y="2571533"/>
              <a:ext cx="1188720" cy="1188720"/>
            </a:xfrm>
            <a:prstGeom prst="ellipse">
              <a:avLst/>
            </a:prstGeom>
            <a:solidFill>
              <a:srgbClr val="0F9ED5">
                <a:lumMod val="20000"/>
                <a:lumOff val="80000"/>
              </a:srgbClr>
            </a:solidFill>
            <a:ln w="12700" cap="flat" cmpd="sng" algn="ctr">
              <a:solidFill>
                <a:srgbClr val="E97132"/>
              </a:solidFill>
              <a:prstDash val="solid"/>
              <a:miter lim="800000"/>
            </a:ln>
            <a:effectLst/>
          </xdr:spPr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ptos" panose="02110004020202020204"/>
                </a:defRPr>
              </a:lvl9pPr>
            </a:lstStyle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prstClr val="white"/>
                </a:solidFill>
                <a:effectLst/>
                <a:uLnTx/>
                <a:uFillTx/>
                <a:latin typeface="Calibri" panose="020F0502020204030204"/>
              </a:endParaRPr>
            </a:p>
          </xdr:txBody>
        </xdr:sp>
        <xdr:pic>
          <xdr:nvPicPr>
            <xdr:cNvPr id="42" name="Graphic 135" descr="Dump truck outline">
              <a:extLst>
                <a:ext uri="{FF2B5EF4-FFF2-40B4-BE49-F238E27FC236}">
                  <a16:creationId xmlns:a16="http://schemas.microsoft.com/office/drawing/2014/main" id="{C89E3FE6-B707-9D54-4E6D-6EDF081AA99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96DAC541-7B7A-43D3-8B79-37D633B846F1}">
                  <asvg:svgBlip xmlns:asvg="http://schemas.microsoft.com/office/drawing/2016/SVG/main" r:embed="rId4"/>
                </a:ext>
              </a:extLst>
            </a:blip>
            <a:stretch>
              <a:fillRect/>
            </a:stretch>
          </xdr:blipFill>
          <xdr:spPr>
            <a:xfrm>
              <a:off x="5487483" y="2694976"/>
              <a:ext cx="914400" cy="914400"/>
            </a:xfrm>
            <a:prstGeom prst="rect">
              <a:avLst/>
            </a:prstGeom>
          </xdr:spPr>
        </xdr:pic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121925</xdr:colOff>
      <xdr:row>2</xdr:row>
      <xdr:rowOff>22866</xdr:rowOff>
    </xdr:from>
    <xdr:to>
      <xdr:col>7</xdr:col>
      <xdr:colOff>476400</xdr:colOff>
      <xdr:row>14</xdr:row>
      <xdr:rowOff>33856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5F4F63B-E654-4195-8442-1CD2EBF77714}"/>
            </a:ext>
          </a:extLst>
        </xdr:cNvPr>
        <xdr:cNvGrpSpPr>
          <a:grpSpLocks noChangeAspect="1"/>
        </xdr:cNvGrpSpPr>
      </xdr:nvGrpSpPr>
      <xdr:grpSpPr>
        <a:xfrm>
          <a:off x="6078479" y="394722"/>
          <a:ext cx="2887363" cy="2363284"/>
          <a:chOff x="1670729" y="634629"/>
          <a:chExt cx="4274822" cy="3632444"/>
        </a:xfrm>
      </xdr:grpSpPr>
      <xdr:sp macro="" textlink="">
        <xdr:nvSpPr>
          <xdr:cNvPr id="3" name="Google Shape;2471;p40">
            <a:extLst>
              <a:ext uri="{FF2B5EF4-FFF2-40B4-BE49-F238E27FC236}">
                <a16:creationId xmlns:a16="http://schemas.microsoft.com/office/drawing/2014/main" id="{FBE0A740-73D6-9184-17D1-B0AB5950AD34}"/>
              </a:ext>
            </a:extLst>
          </xdr:cNvPr>
          <xdr:cNvSpPr/>
        </xdr:nvSpPr>
        <xdr:spPr>
          <a:xfrm>
            <a:off x="4721723" y="2095395"/>
            <a:ext cx="393692" cy="376578"/>
          </a:xfrm>
          <a:custGeom>
            <a:avLst/>
            <a:gdLst/>
            <a:ahLst/>
            <a:cxnLst/>
            <a:rect l="l" t="t" r="r" b="b"/>
            <a:pathLst>
              <a:path w="19301" h="18462" extrusionOk="0">
                <a:moveTo>
                  <a:pt x="11879" y="1"/>
                </a:moveTo>
                <a:lnTo>
                  <a:pt x="0" y="15525"/>
                </a:lnTo>
                <a:lnTo>
                  <a:pt x="19301" y="18462"/>
                </a:lnTo>
                <a:lnTo>
                  <a:pt x="11879" y="1"/>
                </a:lnTo>
                <a:close/>
              </a:path>
            </a:pathLst>
          </a:custGeom>
          <a:solidFill>
            <a:srgbClr val="84804B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4" name="Google Shape;2472;p40">
            <a:extLst>
              <a:ext uri="{FF2B5EF4-FFF2-40B4-BE49-F238E27FC236}">
                <a16:creationId xmlns:a16="http://schemas.microsoft.com/office/drawing/2014/main" id="{2D78D370-49DB-4B28-0BD4-7B4E20627996}"/>
              </a:ext>
            </a:extLst>
          </xdr:cNvPr>
          <xdr:cNvSpPr/>
        </xdr:nvSpPr>
        <xdr:spPr>
          <a:xfrm>
            <a:off x="4202342" y="1434802"/>
            <a:ext cx="360526" cy="397995"/>
          </a:xfrm>
          <a:custGeom>
            <a:avLst/>
            <a:gdLst/>
            <a:ahLst/>
            <a:cxnLst/>
            <a:rect l="l" t="t" r="r" b="b"/>
            <a:pathLst>
              <a:path w="17675" h="19512" extrusionOk="0">
                <a:moveTo>
                  <a:pt x="1" y="1"/>
                </a:moveTo>
                <a:lnTo>
                  <a:pt x="1574" y="19511"/>
                </a:lnTo>
                <a:lnTo>
                  <a:pt x="17675" y="8392"/>
                </a:lnTo>
                <a:lnTo>
                  <a:pt x="1" y="1"/>
                </a:lnTo>
                <a:close/>
              </a:path>
            </a:pathLst>
          </a:custGeom>
          <a:solidFill>
            <a:srgbClr val="455F51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5" name="Google Shape;2474;p40">
            <a:extLst>
              <a:ext uri="{FF2B5EF4-FFF2-40B4-BE49-F238E27FC236}">
                <a16:creationId xmlns:a16="http://schemas.microsoft.com/office/drawing/2014/main" id="{EBB5E844-0B68-4563-289F-7220D032B82E}"/>
              </a:ext>
            </a:extLst>
          </xdr:cNvPr>
          <xdr:cNvSpPr/>
        </xdr:nvSpPr>
        <xdr:spPr>
          <a:xfrm>
            <a:off x="2524935" y="3088691"/>
            <a:ext cx="397976" cy="361607"/>
          </a:xfrm>
          <a:custGeom>
            <a:avLst/>
            <a:gdLst/>
            <a:ahLst/>
            <a:cxnLst/>
            <a:rect l="l" t="t" r="r" b="b"/>
            <a:pathLst>
              <a:path w="19511" h="17728" extrusionOk="0">
                <a:moveTo>
                  <a:pt x="0" y="0"/>
                </a:moveTo>
                <a:lnTo>
                  <a:pt x="8287" y="17727"/>
                </a:lnTo>
                <a:lnTo>
                  <a:pt x="19511" y="1705"/>
                </a:lnTo>
                <a:lnTo>
                  <a:pt x="0" y="0"/>
                </a:lnTo>
                <a:close/>
              </a:path>
            </a:pathLst>
          </a:custGeom>
          <a:solidFill>
            <a:srgbClr val="549E39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6" name="Google Shape;2475;p40">
            <a:extLst>
              <a:ext uri="{FF2B5EF4-FFF2-40B4-BE49-F238E27FC236}">
                <a16:creationId xmlns:a16="http://schemas.microsoft.com/office/drawing/2014/main" id="{4EDDFC45-4645-9949-DC20-F55B2CE660BF}"/>
              </a:ext>
            </a:extLst>
          </xdr:cNvPr>
          <xdr:cNvSpPr/>
        </xdr:nvSpPr>
        <xdr:spPr>
          <a:xfrm>
            <a:off x="3124539" y="1457810"/>
            <a:ext cx="364279" cy="396914"/>
          </a:xfrm>
          <a:custGeom>
            <a:avLst/>
            <a:gdLst/>
            <a:ahLst/>
            <a:cxnLst/>
            <a:rect l="l" t="t" r="r" b="b"/>
            <a:pathLst>
              <a:path w="17859" h="19459" extrusionOk="0">
                <a:moveTo>
                  <a:pt x="17859" y="1"/>
                </a:moveTo>
                <a:lnTo>
                  <a:pt x="1" y="7999"/>
                </a:lnTo>
                <a:lnTo>
                  <a:pt x="15840" y="19458"/>
                </a:lnTo>
                <a:lnTo>
                  <a:pt x="17859" y="1"/>
                </a:lnTo>
                <a:close/>
              </a:path>
            </a:pathLst>
          </a:custGeom>
          <a:solidFill>
            <a:srgbClr val="C0CF3A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7" name="Google Shape;2476;p40">
            <a:extLst>
              <a:ext uri="{FF2B5EF4-FFF2-40B4-BE49-F238E27FC236}">
                <a16:creationId xmlns:a16="http://schemas.microsoft.com/office/drawing/2014/main" id="{9AD7DFD5-4D7F-11A2-6898-954921FF02A2}"/>
              </a:ext>
            </a:extLst>
          </xdr:cNvPr>
          <xdr:cNvSpPr/>
        </xdr:nvSpPr>
        <xdr:spPr>
          <a:xfrm>
            <a:off x="2529748" y="2116262"/>
            <a:ext cx="393692" cy="373906"/>
          </a:xfrm>
          <a:custGeom>
            <a:avLst/>
            <a:gdLst/>
            <a:ahLst/>
            <a:cxnLst/>
            <a:rect l="l" t="t" r="r" b="b"/>
            <a:pathLst>
              <a:path w="19301" h="18331" extrusionOk="0">
                <a:moveTo>
                  <a:pt x="6871" y="0"/>
                </a:moveTo>
                <a:lnTo>
                  <a:pt x="1" y="18330"/>
                </a:lnTo>
                <a:lnTo>
                  <a:pt x="19301" y="15131"/>
                </a:lnTo>
                <a:lnTo>
                  <a:pt x="6871" y="0"/>
                </a:lnTo>
                <a:close/>
              </a:path>
            </a:pathLst>
          </a:custGeom>
          <a:solidFill>
            <a:srgbClr val="4AB5C4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8" name="Google Shape;2477;p40">
            <a:extLst>
              <a:ext uri="{FF2B5EF4-FFF2-40B4-BE49-F238E27FC236}">
                <a16:creationId xmlns:a16="http://schemas.microsoft.com/office/drawing/2014/main" id="{B1FB7BF0-35B3-0910-D326-9EF954FA56A5}"/>
              </a:ext>
            </a:extLst>
          </xdr:cNvPr>
          <xdr:cNvSpPr/>
        </xdr:nvSpPr>
        <xdr:spPr>
          <a:xfrm>
            <a:off x="4724395" y="1278088"/>
            <a:ext cx="1221156" cy="1468291"/>
          </a:xfrm>
          <a:custGeom>
            <a:avLst/>
            <a:gdLst/>
            <a:ahLst/>
            <a:cxnLst/>
            <a:rect l="l" t="t" r="r" b="b"/>
            <a:pathLst>
              <a:path w="59868" h="71984" extrusionOk="0">
                <a:moveTo>
                  <a:pt x="30026" y="1"/>
                </a:moveTo>
                <a:lnTo>
                  <a:pt x="0" y="30026"/>
                </a:lnTo>
                <a:lnTo>
                  <a:pt x="971" y="31075"/>
                </a:lnTo>
                <a:lnTo>
                  <a:pt x="1915" y="32124"/>
                </a:lnTo>
                <a:lnTo>
                  <a:pt x="2859" y="33225"/>
                </a:lnTo>
                <a:lnTo>
                  <a:pt x="3750" y="34327"/>
                </a:lnTo>
                <a:lnTo>
                  <a:pt x="4616" y="35454"/>
                </a:lnTo>
                <a:lnTo>
                  <a:pt x="5481" y="36608"/>
                </a:lnTo>
                <a:lnTo>
                  <a:pt x="6294" y="37762"/>
                </a:lnTo>
                <a:lnTo>
                  <a:pt x="7107" y="38942"/>
                </a:lnTo>
                <a:lnTo>
                  <a:pt x="7867" y="40175"/>
                </a:lnTo>
                <a:lnTo>
                  <a:pt x="8628" y="41381"/>
                </a:lnTo>
                <a:lnTo>
                  <a:pt x="9336" y="42640"/>
                </a:lnTo>
                <a:lnTo>
                  <a:pt x="10018" y="43898"/>
                </a:lnTo>
                <a:lnTo>
                  <a:pt x="10699" y="45183"/>
                </a:lnTo>
                <a:lnTo>
                  <a:pt x="11329" y="46468"/>
                </a:lnTo>
                <a:lnTo>
                  <a:pt x="11932" y="47779"/>
                </a:lnTo>
                <a:lnTo>
                  <a:pt x="12509" y="49117"/>
                </a:lnTo>
                <a:lnTo>
                  <a:pt x="13060" y="50454"/>
                </a:lnTo>
                <a:lnTo>
                  <a:pt x="13584" y="51818"/>
                </a:lnTo>
                <a:lnTo>
                  <a:pt x="14056" y="53181"/>
                </a:lnTo>
                <a:lnTo>
                  <a:pt x="14502" y="54571"/>
                </a:lnTo>
                <a:lnTo>
                  <a:pt x="14921" y="55961"/>
                </a:lnTo>
                <a:lnTo>
                  <a:pt x="15315" y="57377"/>
                </a:lnTo>
                <a:lnTo>
                  <a:pt x="15682" y="58793"/>
                </a:lnTo>
                <a:lnTo>
                  <a:pt x="15997" y="60235"/>
                </a:lnTo>
                <a:lnTo>
                  <a:pt x="16311" y="61678"/>
                </a:lnTo>
                <a:lnTo>
                  <a:pt x="16547" y="63120"/>
                </a:lnTo>
                <a:lnTo>
                  <a:pt x="16783" y="64588"/>
                </a:lnTo>
                <a:lnTo>
                  <a:pt x="16967" y="66031"/>
                </a:lnTo>
                <a:lnTo>
                  <a:pt x="17124" y="67525"/>
                </a:lnTo>
                <a:lnTo>
                  <a:pt x="17255" y="68994"/>
                </a:lnTo>
                <a:lnTo>
                  <a:pt x="17334" y="70489"/>
                </a:lnTo>
                <a:lnTo>
                  <a:pt x="17386" y="71983"/>
                </a:lnTo>
                <a:lnTo>
                  <a:pt x="59868" y="71983"/>
                </a:lnTo>
                <a:lnTo>
                  <a:pt x="59842" y="70672"/>
                </a:lnTo>
                <a:lnTo>
                  <a:pt x="59789" y="69387"/>
                </a:lnTo>
                <a:lnTo>
                  <a:pt x="59737" y="68076"/>
                </a:lnTo>
                <a:lnTo>
                  <a:pt x="59684" y="66791"/>
                </a:lnTo>
                <a:lnTo>
                  <a:pt x="59580" y="65506"/>
                </a:lnTo>
                <a:lnTo>
                  <a:pt x="59475" y="64221"/>
                </a:lnTo>
                <a:lnTo>
                  <a:pt x="59370" y="62936"/>
                </a:lnTo>
                <a:lnTo>
                  <a:pt x="59239" y="61651"/>
                </a:lnTo>
                <a:lnTo>
                  <a:pt x="58924" y="59108"/>
                </a:lnTo>
                <a:lnTo>
                  <a:pt x="58557" y="56590"/>
                </a:lnTo>
                <a:lnTo>
                  <a:pt x="58111" y="54099"/>
                </a:lnTo>
                <a:lnTo>
                  <a:pt x="57613" y="51608"/>
                </a:lnTo>
                <a:lnTo>
                  <a:pt x="57062" y="49143"/>
                </a:lnTo>
                <a:lnTo>
                  <a:pt x="56459" y="46704"/>
                </a:lnTo>
                <a:lnTo>
                  <a:pt x="55803" y="44265"/>
                </a:lnTo>
                <a:lnTo>
                  <a:pt x="55069" y="41879"/>
                </a:lnTo>
                <a:lnTo>
                  <a:pt x="54309" y="39493"/>
                </a:lnTo>
                <a:lnTo>
                  <a:pt x="53470" y="37159"/>
                </a:lnTo>
                <a:lnTo>
                  <a:pt x="52578" y="34825"/>
                </a:lnTo>
                <a:lnTo>
                  <a:pt x="51660" y="32517"/>
                </a:lnTo>
                <a:lnTo>
                  <a:pt x="50664" y="30262"/>
                </a:lnTo>
                <a:lnTo>
                  <a:pt x="49615" y="28007"/>
                </a:lnTo>
                <a:lnTo>
                  <a:pt x="48513" y="25804"/>
                </a:lnTo>
                <a:lnTo>
                  <a:pt x="47386" y="23601"/>
                </a:lnTo>
                <a:lnTo>
                  <a:pt x="46179" y="21451"/>
                </a:lnTo>
                <a:lnTo>
                  <a:pt x="44947" y="19327"/>
                </a:lnTo>
                <a:lnTo>
                  <a:pt x="43662" y="17229"/>
                </a:lnTo>
                <a:lnTo>
                  <a:pt x="42325" y="15184"/>
                </a:lnTo>
                <a:lnTo>
                  <a:pt x="40935" y="13165"/>
                </a:lnTo>
                <a:lnTo>
                  <a:pt x="39519" y="11172"/>
                </a:lnTo>
                <a:lnTo>
                  <a:pt x="38050" y="9205"/>
                </a:lnTo>
                <a:lnTo>
                  <a:pt x="36529" y="7291"/>
                </a:lnTo>
                <a:lnTo>
                  <a:pt x="34956" y="5403"/>
                </a:lnTo>
                <a:lnTo>
                  <a:pt x="33356" y="3567"/>
                </a:lnTo>
                <a:lnTo>
                  <a:pt x="31730" y="1758"/>
                </a:lnTo>
                <a:lnTo>
                  <a:pt x="30026" y="1"/>
                </a:lnTo>
                <a:close/>
              </a:path>
            </a:pathLst>
          </a:custGeom>
          <a:solidFill>
            <a:srgbClr val="84804B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9" name="Google Shape;2479;p40">
            <a:extLst>
              <a:ext uri="{FF2B5EF4-FFF2-40B4-BE49-F238E27FC236}">
                <a16:creationId xmlns:a16="http://schemas.microsoft.com/office/drawing/2014/main" id="{921AF484-16F6-7782-93F6-2E5B9DC7B223}"/>
              </a:ext>
            </a:extLst>
          </xdr:cNvPr>
          <xdr:cNvSpPr/>
        </xdr:nvSpPr>
        <xdr:spPr>
          <a:xfrm>
            <a:off x="2309904" y="634629"/>
            <a:ext cx="1458664" cy="1221156"/>
          </a:xfrm>
          <a:custGeom>
            <a:avLst/>
            <a:gdLst/>
            <a:ahLst/>
            <a:cxnLst/>
            <a:rect l="l" t="t" r="r" b="b"/>
            <a:pathLst>
              <a:path w="71512" h="59868" extrusionOk="0">
                <a:moveTo>
                  <a:pt x="71511" y="0"/>
                </a:moveTo>
                <a:lnTo>
                  <a:pt x="70200" y="26"/>
                </a:lnTo>
                <a:lnTo>
                  <a:pt x="68915" y="79"/>
                </a:lnTo>
                <a:lnTo>
                  <a:pt x="67604" y="131"/>
                </a:lnTo>
                <a:lnTo>
                  <a:pt x="66319" y="210"/>
                </a:lnTo>
                <a:lnTo>
                  <a:pt x="65034" y="288"/>
                </a:lnTo>
                <a:lnTo>
                  <a:pt x="63749" y="393"/>
                </a:lnTo>
                <a:lnTo>
                  <a:pt x="61206" y="656"/>
                </a:lnTo>
                <a:lnTo>
                  <a:pt x="58662" y="970"/>
                </a:lnTo>
                <a:lnTo>
                  <a:pt x="56145" y="1364"/>
                </a:lnTo>
                <a:lnTo>
                  <a:pt x="53653" y="1809"/>
                </a:lnTo>
                <a:lnTo>
                  <a:pt x="51188" y="2308"/>
                </a:lnTo>
                <a:lnTo>
                  <a:pt x="48750" y="2858"/>
                </a:lnTo>
                <a:lnTo>
                  <a:pt x="46311" y="3461"/>
                </a:lnTo>
                <a:lnTo>
                  <a:pt x="43898" y="4143"/>
                </a:lnTo>
                <a:lnTo>
                  <a:pt x="41538" y="4851"/>
                </a:lnTo>
                <a:lnTo>
                  <a:pt x="39178" y="5638"/>
                </a:lnTo>
                <a:lnTo>
                  <a:pt x="36844" y="6477"/>
                </a:lnTo>
                <a:lnTo>
                  <a:pt x="34537" y="7343"/>
                </a:lnTo>
                <a:lnTo>
                  <a:pt x="32255" y="8287"/>
                </a:lnTo>
                <a:lnTo>
                  <a:pt x="30000" y="9283"/>
                </a:lnTo>
                <a:lnTo>
                  <a:pt x="27771" y="10332"/>
                </a:lnTo>
                <a:lnTo>
                  <a:pt x="25595" y="11407"/>
                </a:lnTo>
                <a:lnTo>
                  <a:pt x="23418" y="12561"/>
                </a:lnTo>
                <a:lnTo>
                  <a:pt x="21294" y="13741"/>
                </a:lnTo>
                <a:lnTo>
                  <a:pt x="19170" y="14973"/>
                </a:lnTo>
                <a:lnTo>
                  <a:pt x="17098" y="16258"/>
                </a:lnTo>
                <a:lnTo>
                  <a:pt x="15079" y="17596"/>
                </a:lnTo>
                <a:lnTo>
                  <a:pt x="13060" y="18959"/>
                </a:lnTo>
                <a:lnTo>
                  <a:pt x="11093" y="20402"/>
                </a:lnTo>
                <a:lnTo>
                  <a:pt x="9153" y="21870"/>
                </a:lnTo>
                <a:lnTo>
                  <a:pt x="7238" y="23365"/>
                </a:lnTo>
                <a:lnTo>
                  <a:pt x="5377" y="24912"/>
                </a:lnTo>
                <a:lnTo>
                  <a:pt x="3541" y="26512"/>
                </a:lnTo>
                <a:lnTo>
                  <a:pt x="1758" y="28164"/>
                </a:lnTo>
                <a:lnTo>
                  <a:pt x="1" y="29842"/>
                </a:lnTo>
                <a:lnTo>
                  <a:pt x="30105" y="59868"/>
                </a:lnTo>
                <a:lnTo>
                  <a:pt x="31128" y="58897"/>
                </a:lnTo>
                <a:lnTo>
                  <a:pt x="32177" y="57953"/>
                </a:lnTo>
                <a:lnTo>
                  <a:pt x="33252" y="57036"/>
                </a:lnTo>
                <a:lnTo>
                  <a:pt x="34327" y="56144"/>
                </a:lnTo>
                <a:lnTo>
                  <a:pt x="35428" y="55279"/>
                </a:lnTo>
                <a:lnTo>
                  <a:pt x="36556" y="54439"/>
                </a:lnTo>
                <a:lnTo>
                  <a:pt x="37684" y="53627"/>
                </a:lnTo>
                <a:lnTo>
                  <a:pt x="38837" y="52814"/>
                </a:lnTo>
                <a:lnTo>
                  <a:pt x="40017" y="52053"/>
                </a:lnTo>
                <a:lnTo>
                  <a:pt x="41224" y="51319"/>
                </a:lnTo>
                <a:lnTo>
                  <a:pt x="42430" y="50585"/>
                </a:lnTo>
                <a:lnTo>
                  <a:pt x="43662" y="49903"/>
                </a:lnTo>
                <a:lnTo>
                  <a:pt x="44895" y="49247"/>
                </a:lnTo>
                <a:lnTo>
                  <a:pt x="46180" y="48618"/>
                </a:lnTo>
                <a:lnTo>
                  <a:pt x="47439" y="48015"/>
                </a:lnTo>
                <a:lnTo>
                  <a:pt x="48750" y="47438"/>
                </a:lnTo>
                <a:lnTo>
                  <a:pt x="50061" y="46887"/>
                </a:lnTo>
                <a:lnTo>
                  <a:pt x="51372" y="46363"/>
                </a:lnTo>
                <a:lnTo>
                  <a:pt x="52736" y="45891"/>
                </a:lnTo>
                <a:lnTo>
                  <a:pt x="54073" y="45419"/>
                </a:lnTo>
                <a:lnTo>
                  <a:pt x="55463" y="44999"/>
                </a:lnTo>
                <a:lnTo>
                  <a:pt x="56853" y="44606"/>
                </a:lnTo>
                <a:lnTo>
                  <a:pt x="58243" y="44239"/>
                </a:lnTo>
                <a:lnTo>
                  <a:pt x="59659" y="43924"/>
                </a:lnTo>
                <a:lnTo>
                  <a:pt x="61101" y="43609"/>
                </a:lnTo>
                <a:lnTo>
                  <a:pt x="62543" y="43347"/>
                </a:lnTo>
                <a:lnTo>
                  <a:pt x="64012" y="43111"/>
                </a:lnTo>
                <a:lnTo>
                  <a:pt x="65480" y="42927"/>
                </a:lnTo>
                <a:lnTo>
                  <a:pt x="66975" y="42770"/>
                </a:lnTo>
                <a:lnTo>
                  <a:pt x="68470" y="42639"/>
                </a:lnTo>
                <a:lnTo>
                  <a:pt x="69991" y="42534"/>
                </a:lnTo>
                <a:lnTo>
                  <a:pt x="71511" y="42482"/>
                </a:lnTo>
                <a:lnTo>
                  <a:pt x="71511" y="0"/>
                </a:lnTo>
                <a:close/>
              </a:path>
            </a:pathLst>
          </a:custGeom>
          <a:solidFill>
            <a:srgbClr val="C0CF3A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0" name="Google Shape;2480;p40">
            <a:extLst>
              <a:ext uri="{FF2B5EF4-FFF2-40B4-BE49-F238E27FC236}">
                <a16:creationId xmlns:a16="http://schemas.microsoft.com/office/drawing/2014/main" id="{3A7AA75D-5128-CD78-E13E-694351D01FB5}"/>
              </a:ext>
            </a:extLst>
          </xdr:cNvPr>
          <xdr:cNvSpPr/>
        </xdr:nvSpPr>
        <xdr:spPr>
          <a:xfrm>
            <a:off x="3821500" y="634629"/>
            <a:ext cx="1472025" cy="1217954"/>
          </a:xfrm>
          <a:custGeom>
            <a:avLst/>
            <a:gdLst/>
            <a:ahLst/>
            <a:cxnLst/>
            <a:rect l="l" t="t" r="r" b="b"/>
            <a:pathLst>
              <a:path w="72167" h="59711" extrusionOk="0">
                <a:moveTo>
                  <a:pt x="1" y="0"/>
                </a:moveTo>
                <a:lnTo>
                  <a:pt x="1" y="42482"/>
                </a:lnTo>
                <a:lnTo>
                  <a:pt x="1522" y="42508"/>
                </a:lnTo>
                <a:lnTo>
                  <a:pt x="3042" y="42587"/>
                </a:lnTo>
                <a:lnTo>
                  <a:pt x="4563" y="42718"/>
                </a:lnTo>
                <a:lnTo>
                  <a:pt x="6058" y="42849"/>
                </a:lnTo>
                <a:lnTo>
                  <a:pt x="7553" y="43032"/>
                </a:lnTo>
                <a:lnTo>
                  <a:pt x="9021" y="43268"/>
                </a:lnTo>
                <a:lnTo>
                  <a:pt x="10490" y="43504"/>
                </a:lnTo>
                <a:lnTo>
                  <a:pt x="11932" y="43793"/>
                </a:lnTo>
                <a:lnTo>
                  <a:pt x="13374" y="44134"/>
                </a:lnTo>
                <a:lnTo>
                  <a:pt x="14817" y="44475"/>
                </a:lnTo>
                <a:lnTo>
                  <a:pt x="16233" y="44868"/>
                </a:lnTo>
                <a:lnTo>
                  <a:pt x="17649" y="45288"/>
                </a:lnTo>
                <a:lnTo>
                  <a:pt x="19039" y="45733"/>
                </a:lnTo>
                <a:lnTo>
                  <a:pt x="20402" y="46205"/>
                </a:lnTo>
                <a:lnTo>
                  <a:pt x="21766" y="46730"/>
                </a:lnTo>
                <a:lnTo>
                  <a:pt x="23129" y="47254"/>
                </a:lnTo>
                <a:lnTo>
                  <a:pt x="24441" y="47831"/>
                </a:lnTo>
                <a:lnTo>
                  <a:pt x="25752" y="48434"/>
                </a:lnTo>
                <a:lnTo>
                  <a:pt x="27063" y="49064"/>
                </a:lnTo>
                <a:lnTo>
                  <a:pt x="28348" y="49719"/>
                </a:lnTo>
                <a:lnTo>
                  <a:pt x="29607" y="50401"/>
                </a:lnTo>
                <a:lnTo>
                  <a:pt x="30839" y="51135"/>
                </a:lnTo>
                <a:lnTo>
                  <a:pt x="32072" y="51870"/>
                </a:lnTo>
                <a:lnTo>
                  <a:pt x="33278" y="52630"/>
                </a:lnTo>
                <a:lnTo>
                  <a:pt x="34484" y="53443"/>
                </a:lnTo>
                <a:lnTo>
                  <a:pt x="35638" y="54256"/>
                </a:lnTo>
                <a:lnTo>
                  <a:pt x="36792" y="55095"/>
                </a:lnTo>
                <a:lnTo>
                  <a:pt x="37919" y="55960"/>
                </a:lnTo>
                <a:lnTo>
                  <a:pt x="39021" y="56878"/>
                </a:lnTo>
                <a:lnTo>
                  <a:pt x="40096" y="57796"/>
                </a:lnTo>
                <a:lnTo>
                  <a:pt x="41171" y="58740"/>
                </a:lnTo>
                <a:lnTo>
                  <a:pt x="42220" y="59710"/>
                </a:lnTo>
                <a:lnTo>
                  <a:pt x="72167" y="29658"/>
                </a:lnTo>
                <a:lnTo>
                  <a:pt x="70384" y="27980"/>
                </a:lnTo>
                <a:lnTo>
                  <a:pt x="68601" y="26354"/>
                </a:lnTo>
                <a:lnTo>
                  <a:pt x="66739" y="24755"/>
                </a:lnTo>
                <a:lnTo>
                  <a:pt x="64851" y="23181"/>
                </a:lnTo>
                <a:lnTo>
                  <a:pt x="62936" y="21687"/>
                </a:lnTo>
                <a:lnTo>
                  <a:pt x="60996" y="20218"/>
                </a:lnTo>
                <a:lnTo>
                  <a:pt x="59003" y="18776"/>
                </a:lnTo>
                <a:lnTo>
                  <a:pt x="56984" y="17412"/>
                </a:lnTo>
                <a:lnTo>
                  <a:pt x="54938" y="16075"/>
                </a:lnTo>
                <a:lnTo>
                  <a:pt x="52840" y="14790"/>
                </a:lnTo>
                <a:lnTo>
                  <a:pt x="50716" y="13557"/>
                </a:lnTo>
                <a:lnTo>
                  <a:pt x="48566" y="12377"/>
                </a:lnTo>
                <a:lnTo>
                  <a:pt x="46389" y="11224"/>
                </a:lnTo>
                <a:lnTo>
                  <a:pt x="44187" y="10148"/>
                </a:lnTo>
                <a:lnTo>
                  <a:pt x="41932" y="9099"/>
                </a:lnTo>
                <a:lnTo>
                  <a:pt x="39676" y="8129"/>
                </a:lnTo>
                <a:lnTo>
                  <a:pt x="37369" y="7185"/>
                </a:lnTo>
                <a:lnTo>
                  <a:pt x="35035" y="6320"/>
                </a:lnTo>
                <a:lnTo>
                  <a:pt x="32701" y="5481"/>
                </a:lnTo>
                <a:lnTo>
                  <a:pt x="30315" y="4720"/>
                </a:lnTo>
                <a:lnTo>
                  <a:pt x="27902" y="3986"/>
                </a:lnTo>
                <a:lnTo>
                  <a:pt x="25490" y="3330"/>
                </a:lnTo>
                <a:lnTo>
                  <a:pt x="23025" y="2727"/>
                </a:lnTo>
                <a:lnTo>
                  <a:pt x="20560" y="2177"/>
                </a:lnTo>
                <a:lnTo>
                  <a:pt x="18068" y="1705"/>
                </a:lnTo>
                <a:lnTo>
                  <a:pt x="15525" y="1259"/>
                </a:lnTo>
                <a:lnTo>
                  <a:pt x="13007" y="892"/>
                </a:lnTo>
                <a:lnTo>
                  <a:pt x="11722" y="734"/>
                </a:lnTo>
                <a:lnTo>
                  <a:pt x="10437" y="603"/>
                </a:lnTo>
                <a:lnTo>
                  <a:pt x="9152" y="472"/>
                </a:lnTo>
                <a:lnTo>
                  <a:pt x="7841" y="341"/>
                </a:lnTo>
                <a:lnTo>
                  <a:pt x="6556" y="262"/>
                </a:lnTo>
                <a:lnTo>
                  <a:pt x="5245" y="157"/>
                </a:lnTo>
                <a:lnTo>
                  <a:pt x="3934" y="105"/>
                </a:lnTo>
                <a:lnTo>
                  <a:pt x="2623" y="52"/>
                </a:lnTo>
                <a:lnTo>
                  <a:pt x="1312" y="0"/>
                </a:lnTo>
                <a:close/>
              </a:path>
            </a:pathLst>
          </a:custGeom>
          <a:solidFill>
            <a:srgbClr val="455F51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1" name="Google Shape;2481;p40">
            <a:extLst>
              <a:ext uri="{FF2B5EF4-FFF2-40B4-BE49-F238E27FC236}">
                <a16:creationId xmlns:a16="http://schemas.microsoft.com/office/drawing/2014/main" id="{F677A112-D65A-1967-5CD5-F55F9583740E}"/>
              </a:ext>
            </a:extLst>
          </xdr:cNvPr>
          <xdr:cNvSpPr/>
        </xdr:nvSpPr>
        <xdr:spPr>
          <a:xfrm>
            <a:off x="1670729" y="2806797"/>
            <a:ext cx="1217954" cy="1460276"/>
          </a:xfrm>
          <a:custGeom>
            <a:avLst/>
            <a:gdLst/>
            <a:ahLst/>
            <a:cxnLst/>
            <a:rect l="l" t="t" r="r" b="b"/>
            <a:pathLst>
              <a:path w="59711" h="71591" extrusionOk="0">
                <a:moveTo>
                  <a:pt x="0" y="1"/>
                </a:moveTo>
                <a:lnTo>
                  <a:pt x="26" y="1312"/>
                </a:lnTo>
                <a:lnTo>
                  <a:pt x="79" y="2597"/>
                </a:lnTo>
                <a:lnTo>
                  <a:pt x="131" y="3908"/>
                </a:lnTo>
                <a:lnTo>
                  <a:pt x="210" y="5193"/>
                </a:lnTo>
                <a:lnTo>
                  <a:pt x="288" y="6478"/>
                </a:lnTo>
                <a:lnTo>
                  <a:pt x="393" y="7763"/>
                </a:lnTo>
                <a:lnTo>
                  <a:pt x="656" y="10306"/>
                </a:lnTo>
                <a:lnTo>
                  <a:pt x="970" y="12850"/>
                </a:lnTo>
                <a:lnTo>
                  <a:pt x="1337" y="15367"/>
                </a:lnTo>
                <a:lnTo>
                  <a:pt x="1757" y="17859"/>
                </a:lnTo>
                <a:lnTo>
                  <a:pt x="2255" y="20324"/>
                </a:lnTo>
                <a:lnTo>
                  <a:pt x="2806" y="22789"/>
                </a:lnTo>
                <a:lnTo>
                  <a:pt x="3409" y="25201"/>
                </a:lnTo>
                <a:lnTo>
                  <a:pt x="4065" y="27614"/>
                </a:lnTo>
                <a:lnTo>
                  <a:pt x="4799" y="30000"/>
                </a:lnTo>
                <a:lnTo>
                  <a:pt x="5559" y="32360"/>
                </a:lnTo>
                <a:lnTo>
                  <a:pt x="6398" y="34694"/>
                </a:lnTo>
                <a:lnTo>
                  <a:pt x="7264" y="37002"/>
                </a:lnTo>
                <a:lnTo>
                  <a:pt x="8208" y="39283"/>
                </a:lnTo>
                <a:lnTo>
                  <a:pt x="9178" y="41538"/>
                </a:lnTo>
                <a:lnTo>
                  <a:pt x="10227" y="43767"/>
                </a:lnTo>
                <a:lnTo>
                  <a:pt x="11302" y="45944"/>
                </a:lnTo>
                <a:lnTo>
                  <a:pt x="12456" y="48120"/>
                </a:lnTo>
                <a:lnTo>
                  <a:pt x="13636" y="50271"/>
                </a:lnTo>
                <a:lnTo>
                  <a:pt x="14869" y="52368"/>
                </a:lnTo>
                <a:lnTo>
                  <a:pt x="16154" y="54440"/>
                </a:lnTo>
                <a:lnTo>
                  <a:pt x="17465" y="56486"/>
                </a:lnTo>
                <a:lnTo>
                  <a:pt x="18855" y="58505"/>
                </a:lnTo>
                <a:lnTo>
                  <a:pt x="20271" y="60471"/>
                </a:lnTo>
                <a:lnTo>
                  <a:pt x="21713" y="62412"/>
                </a:lnTo>
                <a:lnTo>
                  <a:pt x="23234" y="64326"/>
                </a:lnTo>
                <a:lnTo>
                  <a:pt x="24781" y="66188"/>
                </a:lnTo>
                <a:lnTo>
                  <a:pt x="26381" y="68024"/>
                </a:lnTo>
                <a:lnTo>
                  <a:pt x="28006" y="69833"/>
                </a:lnTo>
                <a:lnTo>
                  <a:pt x="29685" y="71590"/>
                </a:lnTo>
                <a:lnTo>
                  <a:pt x="59710" y="41486"/>
                </a:lnTo>
                <a:lnTo>
                  <a:pt x="58766" y="40437"/>
                </a:lnTo>
                <a:lnTo>
                  <a:pt x="57822" y="39388"/>
                </a:lnTo>
                <a:lnTo>
                  <a:pt x="56904" y="38313"/>
                </a:lnTo>
                <a:lnTo>
                  <a:pt x="56013" y="37238"/>
                </a:lnTo>
                <a:lnTo>
                  <a:pt x="55147" y="36110"/>
                </a:lnTo>
                <a:lnTo>
                  <a:pt x="54308" y="34982"/>
                </a:lnTo>
                <a:lnTo>
                  <a:pt x="53495" y="33829"/>
                </a:lnTo>
                <a:lnTo>
                  <a:pt x="52709" y="32649"/>
                </a:lnTo>
                <a:lnTo>
                  <a:pt x="51922" y="31469"/>
                </a:lnTo>
                <a:lnTo>
                  <a:pt x="51188" y="30262"/>
                </a:lnTo>
                <a:lnTo>
                  <a:pt x="50480" y="29030"/>
                </a:lnTo>
                <a:lnTo>
                  <a:pt x="49798" y="27797"/>
                </a:lnTo>
                <a:lnTo>
                  <a:pt x="49142" y="26539"/>
                </a:lnTo>
                <a:lnTo>
                  <a:pt x="48513" y="25254"/>
                </a:lnTo>
                <a:lnTo>
                  <a:pt x="47910" y="23969"/>
                </a:lnTo>
                <a:lnTo>
                  <a:pt x="47333" y="22658"/>
                </a:lnTo>
                <a:lnTo>
                  <a:pt x="46808" y="21320"/>
                </a:lnTo>
                <a:lnTo>
                  <a:pt x="46284" y="19983"/>
                </a:lnTo>
                <a:lnTo>
                  <a:pt x="45812" y="18645"/>
                </a:lnTo>
                <a:lnTo>
                  <a:pt x="45366" y="17282"/>
                </a:lnTo>
                <a:lnTo>
                  <a:pt x="44947" y="15892"/>
                </a:lnTo>
                <a:lnTo>
                  <a:pt x="44553" y="14502"/>
                </a:lnTo>
                <a:lnTo>
                  <a:pt x="44186" y="13112"/>
                </a:lnTo>
                <a:lnTo>
                  <a:pt x="43871" y="11696"/>
                </a:lnTo>
                <a:lnTo>
                  <a:pt x="43583" y="10254"/>
                </a:lnTo>
                <a:lnTo>
                  <a:pt x="43321" y="8838"/>
                </a:lnTo>
                <a:lnTo>
                  <a:pt x="43085" y="7369"/>
                </a:lnTo>
                <a:lnTo>
                  <a:pt x="42901" y="5927"/>
                </a:lnTo>
                <a:lnTo>
                  <a:pt x="42744" y="4459"/>
                </a:lnTo>
                <a:lnTo>
                  <a:pt x="42639" y="2990"/>
                </a:lnTo>
                <a:lnTo>
                  <a:pt x="42534" y="1495"/>
                </a:lnTo>
                <a:lnTo>
                  <a:pt x="42482" y="1"/>
                </a:lnTo>
                <a:close/>
              </a:path>
            </a:pathLst>
          </a:custGeom>
          <a:solidFill>
            <a:srgbClr val="549E39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2" name="Google Shape;2482;p40">
            <a:extLst>
              <a:ext uri="{FF2B5EF4-FFF2-40B4-BE49-F238E27FC236}">
                <a16:creationId xmlns:a16="http://schemas.microsoft.com/office/drawing/2014/main" id="{D3894A3E-B877-9FA0-EE26-87005CA0B96F}"/>
              </a:ext>
            </a:extLst>
          </xdr:cNvPr>
          <xdr:cNvSpPr/>
        </xdr:nvSpPr>
        <xdr:spPr>
          <a:xfrm>
            <a:off x="1670729" y="1281290"/>
            <a:ext cx="1217954" cy="1465089"/>
          </a:xfrm>
          <a:custGeom>
            <a:avLst/>
            <a:gdLst/>
            <a:ahLst/>
            <a:cxnLst/>
            <a:rect l="l" t="t" r="r" b="b"/>
            <a:pathLst>
              <a:path w="59711" h="71827" extrusionOk="0">
                <a:moveTo>
                  <a:pt x="29658" y="1"/>
                </a:moveTo>
                <a:lnTo>
                  <a:pt x="27980" y="1784"/>
                </a:lnTo>
                <a:lnTo>
                  <a:pt x="26354" y="3567"/>
                </a:lnTo>
                <a:lnTo>
                  <a:pt x="24755" y="5403"/>
                </a:lnTo>
                <a:lnTo>
                  <a:pt x="23208" y="7291"/>
                </a:lnTo>
                <a:lnTo>
                  <a:pt x="21713" y="9205"/>
                </a:lnTo>
                <a:lnTo>
                  <a:pt x="20244" y="11146"/>
                </a:lnTo>
                <a:lnTo>
                  <a:pt x="18828" y="13139"/>
                </a:lnTo>
                <a:lnTo>
                  <a:pt x="17438" y="15158"/>
                </a:lnTo>
                <a:lnTo>
                  <a:pt x="16127" y="17203"/>
                </a:lnTo>
                <a:lnTo>
                  <a:pt x="14842" y="19301"/>
                </a:lnTo>
                <a:lnTo>
                  <a:pt x="13610" y="21425"/>
                </a:lnTo>
                <a:lnTo>
                  <a:pt x="12404" y="23576"/>
                </a:lnTo>
                <a:lnTo>
                  <a:pt x="11276" y="25752"/>
                </a:lnTo>
                <a:lnTo>
                  <a:pt x="10201" y="27955"/>
                </a:lnTo>
                <a:lnTo>
                  <a:pt x="9152" y="30184"/>
                </a:lnTo>
                <a:lnTo>
                  <a:pt x="8182" y="32439"/>
                </a:lnTo>
                <a:lnTo>
                  <a:pt x="7238" y="34747"/>
                </a:lnTo>
                <a:lnTo>
                  <a:pt x="6372" y="37054"/>
                </a:lnTo>
                <a:lnTo>
                  <a:pt x="5533" y="39388"/>
                </a:lnTo>
                <a:lnTo>
                  <a:pt x="4773" y="41775"/>
                </a:lnTo>
                <a:lnTo>
                  <a:pt x="4038" y="44161"/>
                </a:lnTo>
                <a:lnTo>
                  <a:pt x="3383" y="46573"/>
                </a:lnTo>
                <a:lnTo>
                  <a:pt x="2780" y="49012"/>
                </a:lnTo>
                <a:lnTo>
                  <a:pt x="2229" y="51477"/>
                </a:lnTo>
                <a:lnTo>
                  <a:pt x="1731" y="53942"/>
                </a:lnTo>
                <a:lnTo>
                  <a:pt x="1311" y="56460"/>
                </a:lnTo>
                <a:lnTo>
                  <a:pt x="944" y="58977"/>
                </a:lnTo>
                <a:lnTo>
                  <a:pt x="629" y="61494"/>
                </a:lnTo>
                <a:lnTo>
                  <a:pt x="367" y="64064"/>
                </a:lnTo>
                <a:lnTo>
                  <a:pt x="288" y="65349"/>
                </a:lnTo>
                <a:lnTo>
                  <a:pt x="184" y="66634"/>
                </a:lnTo>
                <a:lnTo>
                  <a:pt x="131" y="67919"/>
                </a:lnTo>
                <a:lnTo>
                  <a:pt x="79" y="69230"/>
                </a:lnTo>
                <a:lnTo>
                  <a:pt x="26" y="70515"/>
                </a:lnTo>
                <a:lnTo>
                  <a:pt x="0" y="71826"/>
                </a:lnTo>
                <a:lnTo>
                  <a:pt x="42482" y="71826"/>
                </a:lnTo>
                <a:lnTo>
                  <a:pt x="42534" y="70358"/>
                </a:lnTo>
                <a:lnTo>
                  <a:pt x="42613" y="68916"/>
                </a:lnTo>
                <a:lnTo>
                  <a:pt x="42744" y="67447"/>
                </a:lnTo>
                <a:lnTo>
                  <a:pt x="42901" y="66005"/>
                </a:lnTo>
                <a:lnTo>
                  <a:pt x="43085" y="64563"/>
                </a:lnTo>
                <a:lnTo>
                  <a:pt x="43295" y="63120"/>
                </a:lnTo>
                <a:lnTo>
                  <a:pt x="43557" y="61678"/>
                </a:lnTo>
                <a:lnTo>
                  <a:pt x="43845" y="60262"/>
                </a:lnTo>
                <a:lnTo>
                  <a:pt x="44160" y="58820"/>
                </a:lnTo>
                <a:lnTo>
                  <a:pt x="44527" y="57430"/>
                </a:lnTo>
                <a:lnTo>
                  <a:pt x="44920" y="56014"/>
                </a:lnTo>
                <a:lnTo>
                  <a:pt x="45340" y="54624"/>
                </a:lnTo>
                <a:lnTo>
                  <a:pt x="45786" y="53260"/>
                </a:lnTo>
                <a:lnTo>
                  <a:pt x="46258" y="51871"/>
                </a:lnTo>
                <a:lnTo>
                  <a:pt x="46782" y="50533"/>
                </a:lnTo>
                <a:lnTo>
                  <a:pt x="47307" y="49170"/>
                </a:lnTo>
                <a:lnTo>
                  <a:pt x="47884" y="47858"/>
                </a:lnTo>
                <a:lnTo>
                  <a:pt x="48487" y="46521"/>
                </a:lnTo>
                <a:lnTo>
                  <a:pt x="49116" y="45236"/>
                </a:lnTo>
                <a:lnTo>
                  <a:pt x="49772" y="43951"/>
                </a:lnTo>
                <a:lnTo>
                  <a:pt x="50453" y="42692"/>
                </a:lnTo>
                <a:lnTo>
                  <a:pt x="51162" y="41434"/>
                </a:lnTo>
                <a:lnTo>
                  <a:pt x="51896" y="40201"/>
                </a:lnTo>
                <a:lnTo>
                  <a:pt x="52656" y="38995"/>
                </a:lnTo>
                <a:lnTo>
                  <a:pt x="53469" y="37789"/>
                </a:lnTo>
                <a:lnTo>
                  <a:pt x="54282" y="36609"/>
                </a:lnTo>
                <a:lnTo>
                  <a:pt x="55121" y="35455"/>
                </a:lnTo>
                <a:lnTo>
                  <a:pt x="55987" y="34327"/>
                </a:lnTo>
                <a:lnTo>
                  <a:pt x="56878" y="33226"/>
                </a:lnTo>
                <a:lnTo>
                  <a:pt x="57796" y="32151"/>
                </a:lnTo>
                <a:lnTo>
                  <a:pt x="58740" y="31075"/>
                </a:lnTo>
                <a:lnTo>
                  <a:pt x="59710" y="30053"/>
                </a:lnTo>
                <a:lnTo>
                  <a:pt x="29658" y="1"/>
                </a:lnTo>
                <a:close/>
              </a:path>
            </a:pathLst>
          </a:custGeom>
          <a:solidFill>
            <a:srgbClr val="4AB5C4"/>
          </a:solidFill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sz="18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</a:endParaRPr>
          </a:p>
        </xdr:txBody>
      </xdr:sp>
      <xdr:pic>
        <xdr:nvPicPr>
          <xdr:cNvPr id="13" name="Picture 12" descr="Premium Solar Energy 3D Icon download in PNG, OBJ or Blend format">
            <a:extLst>
              <a:ext uri="{FF2B5EF4-FFF2-40B4-BE49-F238E27FC236}">
                <a16:creationId xmlns:a16="http://schemas.microsoft.com/office/drawing/2014/main" id="{BE279CD7-9BC8-C9BB-3280-F39B43F4221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20451" y="3093455"/>
            <a:ext cx="702936" cy="70293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 descr="Download Vector Of Drop Water-Drop Water Free Download Image HQ PNG Image |  FreePNGImg">
            <a:extLst>
              <a:ext uri="{FF2B5EF4-FFF2-40B4-BE49-F238E27FC236}">
                <a16:creationId xmlns:a16="http://schemas.microsoft.com/office/drawing/2014/main" id="{8ED99F83-47BE-24DE-D816-065D6B0B23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3568" y="923094"/>
            <a:ext cx="360288" cy="54193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70F89145-A0EF-2036-0295-28FA05DAB4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77879" y="931575"/>
            <a:ext cx="490900" cy="490900"/>
          </a:xfrm>
          <a:prstGeom prst="rect">
            <a:avLst/>
          </a:prstGeom>
        </xdr:spPr>
      </xdr:pic>
      <xdr:pic>
        <xdr:nvPicPr>
          <xdr:cNvPr id="16" name="Picture 15" descr="Small Tree Vector PNG Transparent Background, Free Download #7692 -  FreeIconsPNG">
            <a:extLst>
              <a:ext uri="{FF2B5EF4-FFF2-40B4-BE49-F238E27FC236}">
                <a16:creationId xmlns:a16="http://schemas.microsoft.com/office/drawing/2014/main" id="{46A12C4E-63D2-D741-B172-9BD2511473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3899" y="1726695"/>
            <a:ext cx="580198" cy="7341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FCDC9707-AF4C-6732-801A-A7F7CD05F4D2}"/>
              </a:ext>
            </a:extLst>
          </xdr:cNvPr>
          <xdr:cNvGrpSpPr/>
        </xdr:nvGrpSpPr>
        <xdr:grpSpPr>
          <a:xfrm>
            <a:off x="5099149" y="1831282"/>
            <a:ext cx="624416" cy="384447"/>
            <a:chOff x="7062728" y="2797849"/>
            <a:chExt cx="4330368" cy="2666156"/>
          </a:xfrm>
        </xdr:grpSpPr>
        <xdr:sp macro="" textlink="">
          <xdr:nvSpPr>
            <xdr:cNvPr id="18" name="Google Shape;906;p23">
              <a:extLst>
                <a:ext uri="{FF2B5EF4-FFF2-40B4-BE49-F238E27FC236}">
                  <a16:creationId xmlns:a16="http://schemas.microsoft.com/office/drawing/2014/main" id="{96CCD52F-FDA1-E637-1AAE-647E017048EA}"/>
                </a:ext>
              </a:extLst>
            </xdr:cNvPr>
            <xdr:cNvSpPr/>
          </xdr:nvSpPr>
          <xdr:spPr>
            <a:xfrm>
              <a:off x="7236996" y="4583096"/>
              <a:ext cx="3908301" cy="804876"/>
            </a:xfrm>
            <a:custGeom>
              <a:avLst/>
              <a:gdLst/>
              <a:ahLst/>
              <a:cxnLst/>
              <a:rect l="l" t="t" r="r" b="b"/>
              <a:pathLst>
                <a:path w="168651" h="34732" extrusionOk="0">
                  <a:moveTo>
                    <a:pt x="29262" y="0"/>
                  </a:moveTo>
                  <a:lnTo>
                    <a:pt x="28387" y="28"/>
                  </a:lnTo>
                  <a:lnTo>
                    <a:pt x="27512" y="55"/>
                  </a:lnTo>
                  <a:lnTo>
                    <a:pt x="26664" y="110"/>
                  </a:lnTo>
                  <a:lnTo>
                    <a:pt x="25816" y="164"/>
                  </a:lnTo>
                  <a:lnTo>
                    <a:pt x="24969" y="246"/>
                  </a:lnTo>
                  <a:lnTo>
                    <a:pt x="24175" y="328"/>
                  </a:lnTo>
                  <a:lnTo>
                    <a:pt x="23355" y="438"/>
                  </a:lnTo>
                  <a:lnTo>
                    <a:pt x="21796" y="684"/>
                  </a:lnTo>
                  <a:lnTo>
                    <a:pt x="20292" y="985"/>
                  </a:lnTo>
                  <a:lnTo>
                    <a:pt x="18870" y="1368"/>
                  </a:lnTo>
                  <a:lnTo>
                    <a:pt x="17475" y="1778"/>
                  </a:lnTo>
                  <a:lnTo>
                    <a:pt x="16135" y="2243"/>
                  </a:lnTo>
                  <a:lnTo>
                    <a:pt x="14850" y="2735"/>
                  </a:lnTo>
                  <a:lnTo>
                    <a:pt x="13619" y="3282"/>
                  </a:lnTo>
                  <a:lnTo>
                    <a:pt x="12444" y="3856"/>
                  </a:lnTo>
                  <a:lnTo>
                    <a:pt x="11350" y="4485"/>
                  </a:lnTo>
                  <a:lnTo>
                    <a:pt x="10283" y="5142"/>
                  </a:lnTo>
                  <a:lnTo>
                    <a:pt x="9271" y="5825"/>
                  </a:lnTo>
                  <a:lnTo>
                    <a:pt x="8314" y="6536"/>
                  </a:lnTo>
                  <a:lnTo>
                    <a:pt x="7384" y="7275"/>
                  </a:lnTo>
                  <a:lnTo>
                    <a:pt x="6537" y="8040"/>
                  </a:lnTo>
                  <a:lnTo>
                    <a:pt x="5744" y="8833"/>
                  </a:lnTo>
                  <a:lnTo>
                    <a:pt x="4978" y="9626"/>
                  </a:lnTo>
                  <a:lnTo>
                    <a:pt x="4294" y="10447"/>
                  </a:lnTo>
                  <a:lnTo>
                    <a:pt x="3638" y="11267"/>
                  </a:lnTo>
                  <a:lnTo>
                    <a:pt x="3036" y="12115"/>
                  </a:lnTo>
                  <a:lnTo>
                    <a:pt x="2489" y="12963"/>
                  </a:lnTo>
                  <a:lnTo>
                    <a:pt x="1970" y="13811"/>
                  </a:lnTo>
                  <a:lnTo>
                    <a:pt x="1532" y="14658"/>
                  </a:lnTo>
                  <a:lnTo>
                    <a:pt x="1122" y="15506"/>
                  </a:lnTo>
                  <a:lnTo>
                    <a:pt x="766" y="16354"/>
                  </a:lnTo>
                  <a:lnTo>
                    <a:pt x="466" y="17174"/>
                  </a:lnTo>
                  <a:lnTo>
                    <a:pt x="192" y="17995"/>
                  </a:lnTo>
                  <a:lnTo>
                    <a:pt x="1" y="18815"/>
                  </a:lnTo>
                  <a:lnTo>
                    <a:pt x="438" y="19417"/>
                  </a:lnTo>
                  <a:lnTo>
                    <a:pt x="930" y="19964"/>
                  </a:lnTo>
                  <a:lnTo>
                    <a:pt x="1450" y="20511"/>
                  </a:lnTo>
                  <a:lnTo>
                    <a:pt x="1997" y="21030"/>
                  </a:lnTo>
                  <a:lnTo>
                    <a:pt x="2599" y="21550"/>
                  </a:lnTo>
                  <a:lnTo>
                    <a:pt x="3228" y="22042"/>
                  </a:lnTo>
                  <a:lnTo>
                    <a:pt x="3884" y="22507"/>
                  </a:lnTo>
                  <a:lnTo>
                    <a:pt x="4568" y="22972"/>
                  </a:lnTo>
                  <a:lnTo>
                    <a:pt x="5279" y="23409"/>
                  </a:lnTo>
                  <a:lnTo>
                    <a:pt x="6017" y="23820"/>
                  </a:lnTo>
                  <a:lnTo>
                    <a:pt x="6755" y="24230"/>
                  </a:lnTo>
                  <a:lnTo>
                    <a:pt x="7548" y="24613"/>
                  </a:lnTo>
                  <a:lnTo>
                    <a:pt x="8369" y="24968"/>
                  </a:lnTo>
                  <a:lnTo>
                    <a:pt x="9189" y="25324"/>
                  </a:lnTo>
                  <a:lnTo>
                    <a:pt x="10037" y="25679"/>
                  </a:lnTo>
                  <a:lnTo>
                    <a:pt x="10885" y="26007"/>
                  </a:lnTo>
                  <a:lnTo>
                    <a:pt x="11760" y="26308"/>
                  </a:lnTo>
                  <a:lnTo>
                    <a:pt x="12662" y="26609"/>
                  </a:lnTo>
                  <a:lnTo>
                    <a:pt x="13565" y="26882"/>
                  </a:lnTo>
                  <a:lnTo>
                    <a:pt x="14495" y="27156"/>
                  </a:lnTo>
                  <a:lnTo>
                    <a:pt x="16354" y="27648"/>
                  </a:lnTo>
                  <a:lnTo>
                    <a:pt x="18241" y="28113"/>
                  </a:lnTo>
                  <a:lnTo>
                    <a:pt x="20155" y="28496"/>
                  </a:lnTo>
                  <a:lnTo>
                    <a:pt x="22097" y="28851"/>
                  </a:lnTo>
                  <a:lnTo>
                    <a:pt x="24011" y="29180"/>
                  </a:lnTo>
                  <a:lnTo>
                    <a:pt x="25926" y="29453"/>
                  </a:lnTo>
                  <a:lnTo>
                    <a:pt x="27785" y="29699"/>
                  </a:lnTo>
                  <a:lnTo>
                    <a:pt x="29618" y="29891"/>
                  </a:lnTo>
                  <a:lnTo>
                    <a:pt x="31422" y="30055"/>
                  </a:lnTo>
                  <a:lnTo>
                    <a:pt x="33145" y="30191"/>
                  </a:lnTo>
                  <a:lnTo>
                    <a:pt x="34786" y="30328"/>
                  </a:lnTo>
                  <a:lnTo>
                    <a:pt x="36372" y="30410"/>
                  </a:lnTo>
                  <a:lnTo>
                    <a:pt x="39216" y="30520"/>
                  </a:lnTo>
                  <a:lnTo>
                    <a:pt x="41568" y="30574"/>
                  </a:lnTo>
                  <a:lnTo>
                    <a:pt x="43373" y="30602"/>
                  </a:lnTo>
                  <a:lnTo>
                    <a:pt x="44932" y="30574"/>
                  </a:lnTo>
                  <a:lnTo>
                    <a:pt x="55214" y="30875"/>
                  </a:lnTo>
                  <a:lnTo>
                    <a:pt x="65989" y="31149"/>
                  </a:lnTo>
                  <a:lnTo>
                    <a:pt x="78678" y="31477"/>
                  </a:lnTo>
                  <a:lnTo>
                    <a:pt x="91914" y="31805"/>
                  </a:lnTo>
                  <a:lnTo>
                    <a:pt x="104275" y="32051"/>
                  </a:lnTo>
                  <a:lnTo>
                    <a:pt x="109717" y="32133"/>
                  </a:lnTo>
                  <a:lnTo>
                    <a:pt x="114421" y="32215"/>
                  </a:lnTo>
                  <a:lnTo>
                    <a:pt x="118222" y="32243"/>
                  </a:lnTo>
                  <a:lnTo>
                    <a:pt x="120957" y="32215"/>
                  </a:lnTo>
                  <a:lnTo>
                    <a:pt x="122078" y="32188"/>
                  </a:lnTo>
                  <a:lnTo>
                    <a:pt x="123336" y="32188"/>
                  </a:lnTo>
                  <a:lnTo>
                    <a:pt x="126208" y="32243"/>
                  </a:lnTo>
                  <a:lnTo>
                    <a:pt x="129462" y="32352"/>
                  </a:lnTo>
                  <a:lnTo>
                    <a:pt x="133017" y="32516"/>
                  </a:lnTo>
                  <a:lnTo>
                    <a:pt x="136791" y="32680"/>
                  </a:lnTo>
                  <a:lnTo>
                    <a:pt x="140702" y="32899"/>
                  </a:lnTo>
                  <a:lnTo>
                    <a:pt x="148550" y="33391"/>
                  </a:lnTo>
                  <a:lnTo>
                    <a:pt x="155852" y="33883"/>
                  </a:lnTo>
                  <a:lnTo>
                    <a:pt x="161950" y="34294"/>
                  </a:lnTo>
                  <a:lnTo>
                    <a:pt x="167638" y="34731"/>
                  </a:lnTo>
                  <a:lnTo>
                    <a:pt x="167775" y="34266"/>
                  </a:lnTo>
                  <a:lnTo>
                    <a:pt x="167885" y="33747"/>
                  </a:lnTo>
                  <a:lnTo>
                    <a:pt x="168021" y="33008"/>
                  </a:lnTo>
                  <a:lnTo>
                    <a:pt x="168185" y="32106"/>
                  </a:lnTo>
                  <a:lnTo>
                    <a:pt x="168349" y="31039"/>
                  </a:lnTo>
                  <a:lnTo>
                    <a:pt x="168486" y="29836"/>
                  </a:lnTo>
                  <a:lnTo>
                    <a:pt x="168596" y="28523"/>
                  </a:lnTo>
                  <a:lnTo>
                    <a:pt x="168650" y="27074"/>
                  </a:lnTo>
                  <a:lnTo>
                    <a:pt x="168650" y="26336"/>
                  </a:lnTo>
                  <a:lnTo>
                    <a:pt x="168650" y="25570"/>
                  </a:lnTo>
                  <a:lnTo>
                    <a:pt x="168623" y="24777"/>
                  </a:lnTo>
                  <a:lnTo>
                    <a:pt x="168568" y="23956"/>
                  </a:lnTo>
                  <a:lnTo>
                    <a:pt x="168486" y="23136"/>
                  </a:lnTo>
                  <a:lnTo>
                    <a:pt x="168404" y="22288"/>
                  </a:lnTo>
                  <a:lnTo>
                    <a:pt x="168267" y="21440"/>
                  </a:lnTo>
                  <a:lnTo>
                    <a:pt x="168131" y="20565"/>
                  </a:lnTo>
                  <a:lnTo>
                    <a:pt x="167967" y="19718"/>
                  </a:lnTo>
                  <a:lnTo>
                    <a:pt x="167748" y="18842"/>
                  </a:lnTo>
                  <a:lnTo>
                    <a:pt x="167502" y="17967"/>
                  </a:lnTo>
                  <a:lnTo>
                    <a:pt x="167228" y="17065"/>
                  </a:lnTo>
                  <a:lnTo>
                    <a:pt x="166927" y="16190"/>
                  </a:lnTo>
                  <a:lnTo>
                    <a:pt x="166572" y="15315"/>
                  </a:lnTo>
                  <a:lnTo>
                    <a:pt x="166380" y="14877"/>
                  </a:lnTo>
                  <a:lnTo>
                    <a:pt x="166162" y="14467"/>
                  </a:lnTo>
                  <a:lnTo>
                    <a:pt x="165916" y="14029"/>
                  </a:lnTo>
                  <a:lnTo>
                    <a:pt x="165642" y="13619"/>
                  </a:lnTo>
                  <a:lnTo>
                    <a:pt x="165369" y="13209"/>
                  </a:lnTo>
                  <a:lnTo>
                    <a:pt x="165040" y="12799"/>
                  </a:lnTo>
                  <a:lnTo>
                    <a:pt x="164712" y="12389"/>
                  </a:lnTo>
                  <a:lnTo>
                    <a:pt x="164357" y="11978"/>
                  </a:lnTo>
                  <a:lnTo>
                    <a:pt x="164001" y="11595"/>
                  </a:lnTo>
                  <a:lnTo>
                    <a:pt x="163618" y="11213"/>
                  </a:lnTo>
                  <a:lnTo>
                    <a:pt x="162771" y="10447"/>
                  </a:lnTo>
                  <a:lnTo>
                    <a:pt x="161896" y="9708"/>
                  </a:lnTo>
                  <a:lnTo>
                    <a:pt x="160966" y="8997"/>
                  </a:lnTo>
                  <a:lnTo>
                    <a:pt x="159981" y="8314"/>
                  </a:lnTo>
                  <a:lnTo>
                    <a:pt x="158942" y="7657"/>
                  </a:lnTo>
                  <a:lnTo>
                    <a:pt x="157903" y="7028"/>
                  </a:lnTo>
                  <a:lnTo>
                    <a:pt x="156809" y="6399"/>
                  </a:lnTo>
                  <a:lnTo>
                    <a:pt x="155715" y="5825"/>
                  </a:lnTo>
                  <a:lnTo>
                    <a:pt x="154621" y="5251"/>
                  </a:lnTo>
                  <a:lnTo>
                    <a:pt x="153500" y="4704"/>
                  </a:lnTo>
                  <a:lnTo>
                    <a:pt x="152406" y="4212"/>
                  </a:lnTo>
                  <a:lnTo>
                    <a:pt x="151312" y="3719"/>
                  </a:lnTo>
                  <a:lnTo>
                    <a:pt x="150218" y="3282"/>
                  </a:lnTo>
                  <a:lnTo>
                    <a:pt x="148167" y="2434"/>
                  </a:lnTo>
                  <a:lnTo>
                    <a:pt x="146253" y="1750"/>
                  </a:lnTo>
                  <a:lnTo>
                    <a:pt x="144557" y="1149"/>
                  </a:lnTo>
                  <a:lnTo>
                    <a:pt x="143163" y="684"/>
                  </a:lnTo>
                  <a:lnTo>
                    <a:pt x="142069" y="356"/>
                  </a:lnTo>
                  <a:lnTo>
                    <a:pt x="141139" y="82"/>
                  </a:lnTo>
                  <a:lnTo>
                    <a:pt x="126919" y="219"/>
                  </a:lnTo>
                  <a:lnTo>
                    <a:pt x="111878" y="356"/>
                  </a:lnTo>
                  <a:lnTo>
                    <a:pt x="94075" y="465"/>
                  </a:lnTo>
                  <a:lnTo>
                    <a:pt x="84722" y="520"/>
                  </a:lnTo>
                  <a:lnTo>
                    <a:pt x="75342" y="520"/>
                  </a:lnTo>
                  <a:lnTo>
                    <a:pt x="66181" y="547"/>
                  </a:lnTo>
                  <a:lnTo>
                    <a:pt x="57512" y="520"/>
                  </a:lnTo>
                  <a:lnTo>
                    <a:pt x="49526" y="465"/>
                  </a:lnTo>
                  <a:lnTo>
                    <a:pt x="42443" y="383"/>
                  </a:lnTo>
                  <a:lnTo>
                    <a:pt x="39326" y="328"/>
                  </a:lnTo>
                  <a:lnTo>
                    <a:pt x="36536" y="246"/>
                  </a:lnTo>
                  <a:lnTo>
                    <a:pt x="34075" y="164"/>
                  </a:lnTo>
                  <a:lnTo>
                    <a:pt x="32024" y="82"/>
                  </a:lnTo>
                  <a:lnTo>
                    <a:pt x="31094" y="28"/>
                  </a:lnTo>
                  <a:lnTo>
                    <a:pt x="30164" y="28"/>
                  </a:lnTo>
                  <a:lnTo>
                    <a:pt x="29262" y="0"/>
                  </a:lnTo>
                  <a:close/>
                </a:path>
              </a:pathLst>
            </a:custGeom>
            <a:solidFill>
              <a:srgbClr val="414042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9" name="Google Shape;907;p23">
              <a:extLst>
                <a:ext uri="{FF2B5EF4-FFF2-40B4-BE49-F238E27FC236}">
                  <a16:creationId xmlns:a16="http://schemas.microsoft.com/office/drawing/2014/main" id="{D6A3FECA-82D0-C552-4EF7-BBD561A815D2}"/>
                </a:ext>
              </a:extLst>
            </xdr:cNvPr>
            <xdr:cNvSpPr/>
          </xdr:nvSpPr>
          <xdr:spPr>
            <a:xfrm>
              <a:off x="7236996" y="4583096"/>
              <a:ext cx="3908301" cy="804876"/>
            </a:xfrm>
            <a:custGeom>
              <a:avLst/>
              <a:gdLst/>
              <a:ahLst/>
              <a:cxnLst/>
              <a:rect l="l" t="t" r="r" b="b"/>
              <a:pathLst>
                <a:path w="168651" h="34732" fill="none" extrusionOk="0">
                  <a:moveTo>
                    <a:pt x="167638" y="34731"/>
                  </a:moveTo>
                  <a:lnTo>
                    <a:pt x="167638" y="34731"/>
                  </a:lnTo>
                  <a:lnTo>
                    <a:pt x="161950" y="34294"/>
                  </a:lnTo>
                  <a:lnTo>
                    <a:pt x="155852" y="33883"/>
                  </a:lnTo>
                  <a:lnTo>
                    <a:pt x="148550" y="33391"/>
                  </a:lnTo>
                  <a:lnTo>
                    <a:pt x="140702" y="32899"/>
                  </a:lnTo>
                  <a:lnTo>
                    <a:pt x="136791" y="32680"/>
                  </a:lnTo>
                  <a:lnTo>
                    <a:pt x="133017" y="32516"/>
                  </a:lnTo>
                  <a:lnTo>
                    <a:pt x="129462" y="32352"/>
                  </a:lnTo>
                  <a:lnTo>
                    <a:pt x="126208" y="32243"/>
                  </a:lnTo>
                  <a:lnTo>
                    <a:pt x="123336" y="32188"/>
                  </a:lnTo>
                  <a:lnTo>
                    <a:pt x="122078" y="32188"/>
                  </a:lnTo>
                  <a:lnTo>
                    <a:pt x="120957" y="32215"/>
                  </a:lnTo>
                  <a:lnTo>
                    <a:pt x="120957" y="32215"/>
                  </a:lnTo>
                  <a:lnTo>
                    <a:pt x="118222" y="32243"/>
                  </a:lnTo>
                  <a:lnTo>
                    <a:pt x="114421" y="32215"/>
                  </a:lnTo>
                  <a:lnTo>
                    <a:pt x="109717" y="32133"/>
                  </a:lnTo>
                  <a:lnTo>
                    <a:pt x="104275" y="32051"/>
                  </a:lnTo>
                  <a:lnTo>
                    <a:pt x="91914" y="31805"/>
                  </a:lnTo>
                  <a:lnTo>
                    <a:pt x="78678" y="31477"/>
                  </a:lnTo>
                  <a:lnTo>
                    <a:pt x="65989" y="31149"/>
                  </a:lnTo>
                  <a:lnTo>
                    <a:pt x="55214" y="30875"/>
                  </a:lnTo>
                  <a:lnTo>
                    <a:pt x="44932" y="30574"/>
                  </a:lnTo>
                  <a:lnTo>
                    <a:pt x="44932" y="30574"/>
                  </a:lnTo>
                  <a:lnTo>
                    <a:pt x="43373" y="30602"/>
                  </a:lnTo>
                  <a:lnTo>
                    <a:pt x="41568" y="30574"/>
                  </a:lnTo>
                  <a:lnTo>
                    <a:pt x="39216" y="30520"/>
                  </a:lnTo>
                  <a:lnTo>
                    <a:pt x="36372" y="30410"/>
                  </a:lnTo>
                  <a:lnTo>
                    <a:pt x="34786" y="30328"/>
                  </a:lnTo>
                  <a:lnTo>
                    <a:pt x="33145" y="30191"/>
                  </a:lnTo>
                  <a:lnTo>
                    <a:pt x="31422" y="30055"/>
                  </a:lnTo>
                  <a:lnTo>
                    <a:pt x="29618" y="29891"/>
                  </a:lnTo>
                  <a:lnTo>
                    <a:pt x="27785" y="29699"/>
                  </a:lnTo>
                  <a:lnTo>
                    <a:pt x="25926" y="29453"/>
                  </a:lnTo>
                  <a:lnTo>
                    <a:pt x="24011" y="29180"/>
                  </a:lnTo>
                  <a:lnTo>
                    <a:pt x="22097" y="28851"/>
                  </a:lnTo>
                  <a:lnTo>
                    <a:pt x="20155" y="28496"/>
                  </a:lnTo>
                  <a:lnTo>
                    <a:pt x="18241" y="28113"/>
                  </a:lnTo>
                  <a:lnTo>
                    <a:pt x="16354" y="27648"/>
                  </a:lnTo>
                  <a:lnTo>
                    <a:pt x="14495" y="27156"/>
                  </a:lnTo>
                  <a:lnTo>
                    <a:pt x="13565" y="26882"/>
                  </a:lnTo>
                  <a:lnTo>
                    <a:pt x="12662" y="26609"/>
                  </a:lnTo>
                  <a:lnTo>
                    <a:pt x="11760" y="26308"/>
                  </a:lnTo>
                  <a:lnTo>
                    <a:pt x="10885" y="26007"/>
                  </a:lnTo>
                  <a:lnTo>
                    <a:pt x="10037" y="25679"/>
                  </a:lnTo>
                  <a:lnTo>
                    <a:pt x="9189" y="25324"/>
                  </a:lnTo>
                  <a:lnTo>
                    <a:pt x="8369" y="24968"/>
                  </a:lnTo>
                  <a:lnTo>
                    <a:pt x="7548" y="24613"/>
                  </a:lnTo>
                  <a:lnTo>
                    <a:pt x="6755" y="24230"/>
                  </a:lnTo>
                  <a:lnTo>
                    <a:pt x="6017" y="23820"/>
                  </a:lnTo>
                  <a:lnTo>
                    <a:pt x="5279" y="23409"/>
                  </a:lnTo>
                  <a:lnTo>
                    <a:pt x="4568" y="22972"/>
                  </a:lnTo>
                  <a:lnTo>
                    <a:pt x="3884" y="22507"/>
                  </a:lnTo>
                  <a:lnTo>
                    <a:pt x="3228" y="22042"/>
                  </a:lnTo>
                  <a:lnTo>
                    <a:pt x="2599" y="21550"/>
                  </a:lnTo>
                  <a:lnTo>
                    <a:pt x="1997" y="21030"/>
                  </a:lnTo>
                  <a:lnTo>
                    <a:pt x="1450" y="20511"/>
                  </a:lnTo>
                  <a:lnTo>
                    <a:pt x="930" y="19964"/>
                  </a:lnTo>
                  <a:lnTo>
                    <a:pt x="438" y="19417"/>
                  </a:lnTo>
                  <a:lnTo>
                    <a:pt x="1" y="18815"/>
                  </a:lnTo>
                  <a:lnTo>
                    <a:pt x="1" y="18815"/>
                  </a:lnTo>
                  <a:lnTo>
                    <a:pt x="192" y="17995"/>
                  </a:lnTo>
                  <a:lnTo>
                    <a:pt x="466" y="17174"/>
                  </a:lnTo>
                  <a:lnTo>
                    <a:pt x="766" y="16354"/>
                  </a:lnTo>
                  <a:lnTo>
                    <a:pt x="1122" y="15506"/>
                  </a:lnTo>
                  <a:lnTo>
                    <a:pt x="1532" y="14658"/>
                  </a:lnTo>
                  <a:lnTo>
                    <a:pt x="1970" y="13811"/>
                  </a:lnTo>
                  <a:lnTo>
                    <a:pt x="2489" y="12963"/>
                  </a:lnTo>
                  <a:lnTo>
                    <a:pt x="3036" y="12115"/>
                  </a:lnTo>
                  <a:lnTo>
                    <a:pt x="3638" y="11267"/>
                  </a:lnTo>
                  <a:lnTo>
                    <a:pt x="4294" y="10447"/>
                  </a:lnTo>
                  <a:lnTo>
                    <a:pt x="4978" y="9626"/>
                  </a:lnTo>
                  <a:lnTo>
                    <a:pt x="5744" y="8833"/>
                  </a:lnTo>
                  <a:lnTo>
                    <a:pt x="6537" y="8040"/>
                  </a:lnTo>
                  <a:lnTo>
                    <a:pt x="7384" y="7275"/>
                  </a:lnTo>
                  <a:lnTo>
                    <a:pt x="8314" y="6536"/>
                  </a:lnTo>
                  <a:lnTo>
                    <a:pt x="9271" y="5825"/>
                  </a:lnTo>
                  <a:lnTo>
                    <a:pt x="10283" y="5142"/>
                  </a:lnTo>
                  <a:lnTo>
                    <a:pt x="11350" y="4485"/>
                  </a:lnTo>
                  <a:lnTo>
                    <a:pt x="12444" y="3856"/>
                  </a:lnTo>
                  <a:lnTo>
                    <a:pt x="13619" y="3282"/>
                  </a:lnTo>
                  <a:lnTo>
                    <a:pt x="14850" y="2735"/>
                  </a:lnTo>
                  <a:lnTo>
                    <a:pt x="16135" y="2243"/>
                  </a:lnTo>
                  <a:lnTo>
                    <a:pt x="17475" y="1778"/>
                  </a:lnTo>
                  <a:lnTo>
                    <a:pt x="18870" y="1368"/>
                  </a:lnTo>
                  <a:lnTo>
                    <a:pt x="20292" y="985"/>
                  </a:lnTo>
                  <a:lnTo>
                    <a:pt x="21796" y="684"/>
                  </a:lnTo>
                  <a:lnTo>
                    <a:pt x="23355" y="438"/>
                  </a:lnTo>
                  <a:lnTo>
                    <a:pt x="24175" y="328"/>
                  </a:lnTo>
                  <a:lnTo>
                    <a:pt x="24969" y="246"/>
                  </a:lnTo>
                  <a:lnTo>
                    <a:pt x="25816" y="164"/>
                  </a:lnTo>
                  <a:lnTo>
                    <a:pt x="26664" y="110"/>
                  </a:lnTo>
                  <a:lnTo>
                    <a:pt x="27512" y="55"/>
                  </a:lnTo>
                  <a:lnTo>
                    <a:pt x="28387" y="28"/>
                  </a:lnTo>
                  <a:lnTo>
                    <a:pt x="29262" y="0"/>
                  </a:lnTo>
                  <a:lnTo>
                    <a:pt x="30164" y="28"/>
                  </a:lnTo>
                  <a:lnTo>
                    <a:pt x="31094" y="28"/>
                  </a:lnTo>
                  <a:lnTo>
                    <a:pt x="32024" y="82"/>
                  </a:lnTo>
                  <a:lnTo>
                    <a:pt x="32024" y="82"/>
                  </a:lnTo>
                  <a:lnTo>
                    <a:pt x="34075" y="164"/>
                  </a:lnTo>
                  <a:lnTo>
                    <a:pt x="36536" y="246"/>
                  </a:lnTo>
                  <a:lnTo>
                    <a:pt x="39326" y="328"/>
                  </a:lnTo>
                  <a:lnTo>
                    <a:pt x="42443" y="383"/>
                  </a:lnTo>
                  <a:lnTo>
                    <a:pt x="49526" y="465"/>
                  </a:lnTo>
                  <a:lnTo>
                    <a:pt x="57512" y="520"/>
                  </a:lnTo>
                  <a:lnTo>
                    <a:pt x="66181" y="547"/>
                  </a:lnTo>
                  <a:lnTo>
                    <a:pt x="75342" y="520"/>
                  </a:lnTo>
                  <a:lnTo>
                    <a:pt x="84722" y="520"/>
                  </a:lnTo>
                  <a:lnTo>
                    <a:pt x="94075" y="465"/>
                  </a:lnTo>
                  <a:lnTo>
                    <a:pt x="111878" y="356"/>
                  </a:lnTo>
                  <a:lnTo>
                    <a:pt x="126919" y="219"/>
                  </a:lnTo>
                  <a:lnTo>
                    <a:pt x="141139" y="82"/>
                  </a:lnTo>
                  <a:lnTo>
                    <a:pt x="141139" y="82"/>
                  </a:lnTo>
                  <a:lnTo>
                    <a:pt x="142069" y="356"/>
                  </a:lnTo>
                  <a:lnTo>
                    <a:pt x="143163" y="684"/>
                  </a:lnTo>
                  <a:lnTo>
                    <a:pt x="144557" y="1149"/>
                  </a:lnTo>
                  <a:lnTo>
                    <a:pt x="146253" y="1750"/>
                  </a:lnTo>
                  <a:lnTo>
                    <a:pt x="148167" y="2434"/>
                  </a:lnTo>
                  <a:lnTo>
                    <a:pt x="150218" y="3282"/>
                  </a:lnTo>
                  <a:lnTo>
                    <a:pt x="151312" y="3719"/>
                  </a:lnTo>
                  <a:lnTo>
                    <a:pt x="152406" y="4212"/>
                  </a:lnTo>
                  <a:lnTo>
                    <a:pt x="153500" y="4704"/>
                  </a:lnTo>
                  <a:lnTo>
                    <a:pt x="154621" y="5251"/>
                  </a:lnTo>
                  <a:lnTo>
                    <a:pt x="155715" y="5825"/>
                  </a:lnTo>
                  <a:lnTo>
                    <a:pt x="156809" y="6399"/>
                  </a:lnTo>
                  <a:lnTo>
                    <a:pt x="157903" y="7028"/>
                  </a:lnTo>
                  <a:lnTo>
                    <a:pt x="158942" y="7657"/>
                  </a:lnTo>
                  <a:lnTo>
                    <a:pt x="159981" y="8314"/>
                  </a:lnTo>
                  <a:lnTo>
                    <a:pt x="160966" y="8997"/>
                  </a:lnTo>
                  <a:lnTo>
                    <a:pt x="161896" y="9708"/>
                  </a:lnTo>
                  <a:lnTo>
                    <a:pt x="162771" y="10447"/>
                  </a:lnTo>
                  <a:lnTo>
                    <a:pt x="163618" y="11213"/>
                  </a:lnTo>
                  <a:lnTo>
                    <a:pt x="164001" y="11595"/>
                  </a:lnTo>
                  <a:lnTo>
                    <a:pt x="164357" y="11978"/>
                  </a:lnTo>
                  <a:lnTo>
                    <a:pt x="164712" y="12389"/>
                  </a:lnTo>
                  <a:lnTo>
                    <a:pt x="165040" y="12799"/>
                  </a:lnTo>
                  <a:lnTo>
                    <a:pt x="165369" y="13209"/>
                  </a:lnTo>
                  <a:lnTo>
                    <a:pt x="165642" y="13619"/>
                  </a:lnTo>
                  <a:lnTo>
                    <a:pt x="165916" y="14029"/>
                  </a:lnTo>
                  <a:lnTo>
                    <a:pt x="166162" y="14467"/>
                  </a:lnTo>
                  <a:lnTo>
                    <a:pt x="166380" y="14877"/>
                  </a:lnTo>
                  <a:lnTo>
                    <a:pt x="166572" y="15315"/>
                  </a:lnTo>
                  <a:lnTo>
                    <a:pt x="166572" y="15315"/>
                  </a:lnTo>
                  <a:lnTo>
                    <a:pt x="166927" y="16190"/>
                  </a:lnTo>
                  <a:lnTo>
                    <a:pt x="167228" y="17065"/>
                  </a:lnTo>
                  <a:lnTo>
                    <a:pt x="167502" y="17967"/>
                  </a:lnTo>
                  <a:lnTo>
                    <a:pt x="167748" y="18842"/>
                  </a:lnTo>
                  <a:lnTo>
                    <a:pt x="167967" y="19718"/>
                  </a:lnTo>
                  <a:lnTo>
                    <a:pt x="168131" y="20565"/>
                  </a:lnTo>
                  <a:lnTo>
                    <a:pt x="168267" y="21440"/>
                  </a:lnTo>
                  <a:lnTo>
                    <a:pt x="168404" y="22288"/>
                  </a:lnTo>
                  <a:lnTo>
                    <a:pt x="168486" y="23136"/>
                  </a:lnTo>
                  <a:lnTo>
                    <a:pt x="168568" y="23956"/>
                  </a:lnTo>
                  <a:lnTo>
                    <a:pt x="168623" y="24777"/>
                  </a:lnTo>
                  <a:lnTo>
                    <a:pt x="168650" y="25570"/>
                  </a:lnTo>
                  <a:lnTo>
                    <a:pt x="168650" y="26336"/>
                  </a:lnTo>
                  <a:lnTo>
                    <a:pt x="168650" y="27074"/>
                  </a:lnTo>
                  <a:lnTo>
                    <a:pt x="168596" y="28523"/>
                  </a:lnTo>
                  <a:lnTo>
                    <a:pt x="168486" y="29836"/>
                  </a:lnTo>
                  <a:lnTo>
                    <a:pt x="168349" y="31039"/>
                  </a:lnTo>
                  <a:lnTo>
                    <a:pt x="168185" y="32106"/>
                  </a:lnTo>
                  <a:lnTo>
                    <a:pt x="168021" y="33008"/>
                  </a:lnTo>
                  <a:lnTo>
                    <a:pt x="167885" y="33747"/>
                  </a:lnTo>
                  <a:lnTo>
                    <a:pt x="167775" y="34266"/>
                  </a:lnTo>
                  <a:lnTo>
                    <a:pt x="167638" y="3473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0" name="Google Shape;908;p23">
              <a:extLst>
                <a:ext uri="{FF2B5EF4-FFF2-40B4-BE49-F238E27FC236}">
                  <a16:creationId xmlns:a16="http://schemas.microsoft.com/office/drawing/2014/main" id="{3B8703FB-7A9D-C203-0785-57836CC52D54}"/>
                </a:ext>
              </a:extLst>
            </xdr:cNvPr>
            <xdr:cNvSpPr/>
          </xdr:nvSpPr>
          <xdr:spPr>
            <a:xfrm>
              <a:off x="7062728" y="2797849"/>
              <a:ext cx="4330368" cy="2622427"/>
            </a:xfrm>
            <a:custGeom>
              <a:avLst/>
              <a:gdLst/>
              <a:ahLst/>
              <a:cxnLst/>
              <a:rect l="l" t="t" r="r" b="b"/>
              <a:pathLst>
                <a:path w="186864" h="113163" extrusionOk="0">
                  <a:moveTo>
                    <a:pt x="15315" y="0"/>
                  </a:moveTo>
                  <a:lnTo>
                    <a:pt x="14850" y="55"/>
                  </a:lnTo>
                  <a:lnTo>
                    <a:pt x="14439" y="165"/>
                  </a:lnTo>
                  <a:lnTo>
                    <a:pt x="14084" y="301"/>
                  </a:lnTo>
                  <a:lnTo>
                    <a:pt x="13756" y="493"/>
                  </a:lnTo>
                  <a:lnTo>
                    <a:pt x="13482" y="711"/>
                  </a:lnTo>
                  <a:lnTo>
                    <a:pt x="13236" y="985"/>
                  </a:lnTo>
                  <a:lnTo>
                    <a:pt x="13017" y="1286"/>
                  </a:lnTo>
                  <a:lnTo>
                    <a:pt x="12853" y="1641"/>
                  </a:lnTo>
                  <a:lnTo>
                    <a:pt x="12717" y="1997"/>
                  </a:lnTo>
                  <a:lnTo>
                    <a:pt x="12635" y="2407"/>
                  </a:lnTo>
                  <a:lnTo>
                    <a:pt x="12580" y="2817"/>
                  </a:lnTo>
                  <a:lnTo>
                    <a:pt x="12552" y="3255"/>
                  </a:lnTo>
                  <a:lnTo>
                    <a:pt x="12580" y="3692"/>
                  </a:lnTo>
                  <a:lnTo>
                    <a:pt x="12635" y="4185"/>
                  </a:lnTo>
                  <a:lnTo>
                    <a:pt x="12717" y="4649"/>
                  </a:lnTo>
                  <a:lnTo>
                    <a:pt x="12826" y="5142"/>
                  </a:lnTo>
                  <a:lnTo>
                    <a:pt x="12990" y="5634"/>
                  </a:lnTo>
                  <a:lnTo>
                    <a:pt x="13154" y="6126"/>
                  </a:lnTo>
                  <a:lnTo>
                    <a:pt x="13373" y="6618"/>
                  </a:lnTo>
                  <a:lnTo>
                    <a:pt x="13619" y="7111"/>
                  </a:lnTo>
                  <a:lnTo>
                    <a:pt x="13865" y="7603"/>
                  </a:lnTo>
                  <a:lnTo>
                    <a:pt x="14166" y="8095"/>
                  </a:lnTo>
                  <a:lnTo>
                    <a:pt x="14494" y="8560"/>
                  </a:lnTo>
                  <a:lnTo>
                    <a:pt x="14850" y="8998"/>
                  </a:lnTo>
                  <a:lnTo>
                    <a:pt x="15205" y="9435"/>
                  </a:lnTo>
                  <a:lnTo>
                    <a:pt x="15615" y="9845"/>
                  </a:lnTo>
                  <a:lnTo>
                    <a:pt x="16026" y="10228"/>
                  </a:lnTo>
                  <a:lnTo>
                    <a:pt x="16490" y="10584"/>
                  </a:lnTo>
                  <a:lnTo>
                    <a:pt x="16955" y="10912"/>
                  </a:lnTo>
                  <a:lnTo>
                    <a:pt x="17448" y="11213"/>
                  </a:lnTo>
                  <a:lnTo>
                    <a:pt x="17940" y="11459"/>
                  </a:lnTo>
                  <a:lnTo>
                    <a:pt x="17229" y="12252"/>
                  </a:lnTo>
                  <a:lnTo>
                    <a:pt x="16545" y="13045"/>
                  </a:lnTo>
                  <a:lnTo>
                    <a:pt x="15861" y="13893"/>
                  </a:lnTo>
                  <a:lnTo>
                    <a:pt x="15233" y="14741"/>
                  </a:lnTo>
                  <a:lnTo>
                    <a:pt x="14658" y="15643"/>
                  </a:lnTo>
                  <a:lnTo>
                    <a:pt x="14084" y="16545"/>
                  </a:lnTo>
                  <a:lnTo>
                    <a:pt x="13537" y="17475"/>
                  </a:lnTo>
                  <a:lnTo>
                    <a:pt x="13017" y="18432"/>
                  </a:lnTo>
                  <a:lnTo>
                    <a:pt x="12552" y="19417"/>
                  </a:lnTo>
                  <a:lnTo>
                    <a:pt x="12088" y="20401"/>
                  </a:lnTo>
                  <a:lnTo>
                    <a:pt x="11650" y="21413"/>
                  </a:lnTo>
                  <a:lnTo>
                    <a:pt x="11240" y="22425"/>
                  </a:lnTo>
                  <a:lnTo>
                    <a:pt x="10857" y="23464"/>
                  </a:lnTo>
                  <a:lnTo>
                    <a:pt x="10529" y="24531"/>
                  </a:lnTo>
                  <a:lnTo>
                    <a:pt x="10173" y="25597"/>
                  </a:lnTo>
                  <a:lnTo>
                    <a:pt x="9872" y="26664"/>
                  </a:lnTo>
                  <a:lnTo>
                    <a:pt x="9599" y="27758"/>
                  </a:lnTo>
                  <a:lnTo>
                    <a:pt x="9326" y="28852"/>
                  </a:lnTo>
                  <a:lnTo>
                    <a:pt x="9079" y="29946"/>
                  </a:lnTo>
                  <a:lnTo>
                    <a:pt x="8861" y="31067"/>
                  </a:lnTo>
                  <a:lnTo>
                    <a:pt x="8669" y="32161"/>
                  </a:lnTo>
                  <a:lnTo>
                    <a:pt x="8478" y="33282"/>
                  </a:lnTo>
                  <a:lnTo>
                    <a:pt x="8314" y="34403"/>
                  </a:lnTo>
                  <a:lnTo>
                    <a:pt x="8150" y="35524"/>
                  </a:lnTo>
                  <a:lnTo>
                    <a:pt x="7903" y="37739"/>
                  </a:lnTo>
                  <a:lnTo>
                    <a:pt x="7739" y="39955"/>
                  </a:lnTo>
                  <a:lnTo>
                    <a:pt x="7603" y="42142"/>
                  </a:lnTo>
                  <a:lnTo>
                    <a:pt x="7521" y="44275"/>
                  </a:lnTo>
                  <a:lnTo>
                    <a:pt x="7493" y="46381"/>
                  </a:lnTo>
                  <a:lnTo>
                    <a:pt x="7521" y="48405"/>
                  </a:lnTo>
                  <a:lnTo>
                    <a:pt x="7575" y="50374"/>
                  </a:lnTo>
                  <a:lnTo>
                    <a:pt x="7657" y="52288"/>
                  </a:lnTo>
                  <a:lnTo>
                    <a:pt x="7739" y="54066"/>
                  </a:lnTo>
                  <a:lnTo>
                    <a:pt x="7876" y="55789"/>
                  </a:lnTo>
                  <a:lnTo>
                    <a:pt x="8013" y="57375"/>
                  </a:lnTo>
                  <a:lnTo>
                    <a:pt x="8150" y="58824"/>
                  </a:lnTo>
                  <a:lnTo>
                    <a:pt x="8450" y="61367"/>
                  </a:lnTo>
                  <a:lnTo>
                    <a:pt x="8724" y="63254"/>
                  </a:lnTo>
                  <a:lnTo>
                    <a:pt x="8915" y="64485"/>
                  </a:lnTo>
                  <a:lnTo>
                    <a:pt x="8970" y="64895"/>
                  </a:lnTo>
                  <a:lnTo>
                    <a:pt x="8587" y="64922"/>
                  </a:lnTo>
                  <a:lnTo>
                    <a:pt x="8150" y="64950"/>
                  </a:lnTo>
                  <a:lnTo>
                    <a:pt x="7575" y="65005"/>
                  </a:lnTo>
                  <a:lnTo>
                    <a:pt x="6892" y="65141"/>
                  </a:lnTo>
                  <a:lnTo>
                    <a:pt x="6126" y="65305"/>
                  </a:lnTo>
                  <a:lnTo>
                    <a:pt x="5333" y="65551"/>
                  </a:lnTo>
                  <a:lnTo>
                    <a:pt x="4895" y="65688"/>
                  </a:lnTo>
                  <a:lnTo>
                    <a:pt x="4485" y="65852"/>
                  </a:lnTo>
                  <a:lnTo>
                    <a:pt x="4075" y="66044"/>
                  </a:lnTo>
                  <a:lnTo>
                    <a:pt x="3637" y="66263"/>
                  </a:lnTo>
                  <a:lnTo>
                    <a:pt x="3227" y="66509"/>
                  </a:lnTo>
                  <a:lnTo>
                    <a:pt x="2844" y="66782"/>
                  </a:lnTo>
                  <a:lnTo>
                    <a:pt x="2461" y="67083"/>
                  </a:lnTo>
                  <a:lnTo>
                    <a:pt x="2079" y="67384"/>
                  </a:lnTo>
                  <a:lnTo>
                    <a:pt x="1723" y="67767"/>
                  </a:lnTo>
                  <a:lnTo>
                    <a:pt x="1395" y="68149"/>
                  </a:lnTo>
                  <a:lnTo>
                    <a:pt x="1094" y="68560"/>
                  </a:lnTo>
                  <a:lnTo>
                    <a:pt x="821" y="69025"/>
                  </a:lnTo>
                  <a:lnTo>
                    <a:pt x="602" y="69517"/>
                  </a:lnTo>
                  <a:lnTo>
                    <a:pt x="383" y="70064"/>
                  </a:lnTo>
                  <a:lnTo>
                    <a:pt x="219" y="70611"/>
                  </a:lnTo>
                  <a:lnTo>
                    <a:pt x="110" y="71240"/>
                  </a:lnTo>
                  <a:lnTo>
                    <a:pt x="28" y="71896"/>
                  </a:lnTo>
                  <a:lnTo>
                    <a:pt x="0" y="72580"/>
                  </a:lnTo>
                  <a:lnTo>
                    <a:pt x="0" y="73592"/>
                  </a:lnTo>
                  <a:lnTo>
                    <a:pt x="28" y="74576"/>
                  </a:lnTo>
                  <a:lnTo>
                    <a:pt x="82" y="75561"/>
                  </a:lnTo>
                  <a:lnTo>
                    <a:pt x="164" y="76545"/>
                  </a:lnTo>
                  <a:lnTo>
                    <a:pt x="246" y="77502"/>
                  </a:lnTo>
                  <a:lnTo>
                    <a:pt x="328" y="78459"/>
                  </a:lnTo>
                  <a:lnTo>
                    <a:pt x="465" y="79416"/>
                  </a:lnTo>
                  <a:lnTo>
                    <a:pt x="574" y="80346"/>
                  </a:lnTo>
                  <a:lnTo>
                    <a:pt x="739" y="81303"/>
                  </a:lnTo>
                  <a:lnTo>
                    <a:pt x="903" y="82206"/>
                  </a:lnTo>
                  <a:lnTo>
                    <a:pt x="1094" y="83136"/>
                  </a:lnTo>
                  <a:lnTo>
                    <a:pt x="1285" y="84038"/>
                  </a:lnTo>
                  <a:lnTo>
                    <a:pt x="1723" y="85816"/>
                  </a:lnTo>
                  <a:lnTo>
                    <a:pt x="2215" y="87566"/>
                  </a:lnTo>
                  <a:lnTo>
                    <a:pt x="2762" y="89261"/>
                  </a:lnTo>
                  <a:lnTo>
                    <a:pt x="3337" y="90902"/>
                  </a:lnTo>
                  <a:lnTo>
                    <a:pt x="3993" y="92516"/>
                  </a:lnTo>
                  <a:lnTo>
                    <a:pt x="4649" y="94047"/>
                  </a:lnTo>
                  <a:lnTo>
                    <a:pt x="5360" y="95551"/>
                  </a:lnTo>
                  <a:lnTo>
                    <a:pt x="6126" y="96973"/>
                  </a:lnTo>
                  <a:lnTo>
                    <a:pt x="6892" y="98368"/>
                  </a:lnTo>
                  <a:lnTo>
                    <a:pt x="7712" y="99681"/>
                  </a:lnTo>
                  <a:lnTo>
                    <a:pt x="7958" y="98833"/>
                  </a:lnTo>
                  <a:lnTo>
                    <a:pt x="8232" y="98013"/>
                  </a:lnTo>
                  <a:lnTo>
                    <a:pt x="8532" y="97192"/>
                  </a:lnTo>
                  <a:lnTo>
                    <a:pt x="8888" y="96399"/>
                  </a:lnTo>
                  <a:lnTo>
                    <a:pt x="9243" y="95633"/>
                  </a:lnTo>
                  <a:lnTo>
                    <a:pt x="9654" y="94868"/>
                  </a:lnTo>
                  <a:lnTo>
                    <a:pt x="10064" y="94129"/>
                  </a:lnTo>
                  <a:lnTo>
                    <a:pt x="10529" y="93391"/>
                  </a:lnTo>
                  <a:lnTo>
                    <a:pt x="11021" y="92707"/>
                  </a:lnTo>
                  <a:lnTo>
                    <a:pt x="11541" y="92023"/>
                  </a:lnTo>
                  <a:lnTo>
                    <a:pt x="12060" y="91367"/>
                  </a:lnTo>
                  <a:lnTo>
                    <a:pt x="12635" y="90711"/>
                  </a:lnTo>
                  <a:lnTo>
                    <a:pt x="13236" y="90109"/>
                  </a:lnTo>
                  <a:lnTo>
                    <a:pt x="13838" y="89508"/>
                  </a:lnTo>
                  <a:lnTo>
                    <a:pt x="14467" y="88961"/>
                  </a:lnTo>
                  <a:lnTo>
                    <a:pt x="15150" y="88414"/>
                  </a:lnTo>
                  <a:lnTo>
                    <a:pt x="15834" y="87894"/>
                  </a:lnTo>
                  <a:lnTo>
                    <a:pt x="16518" y="87429"/>
                  </a:lnTo>
                  <a:lnTo>
                    <a:pt x="17256" y="86964"/>
                  </a:lnTo>
                  <a:lnTo>
                    <a:pt x="17995" y="86527"/>
                  </a:lnTo>
                  <a:lnTo>
                    <a:pt x="18760" y="86144"/>
                  </a:lnTo>
                  <a:lnTo>
                    <a:pt x="19526" y="85761"/>
                  </a:lnTo>
                  <a:lnTo>
                    <a:pt x="20319" y="85433"/>
                  </a:lnTo>
                  <a:lnTo>
                    <a:pt x="21139" y="85132"/>
                  </a:lnTo>
                  <a:lnTo>
                    <a:pt x="21960" y="84859"/>
                  </a:lnTo>
                  <a:lnTo>
                    <a:pt x="22808" y="84612"/>
                  </a:lnTo>
                  <a:lnTo>
                    <a:pt x="23655" y="84421"/>
                  </a:lnTo>
                  <a:lnTo>
                    <a:pt x="24531" y="84257"/>
                  </a:lnTo>
                  <a:lnTo>
                    <a:pt x="25406" y="84120"/>
                  </a:lnTo>
                  <a:lnTo>
                    <a:pt x="26308" y="84011"/>
                  </a:lnTo>
                  <a:lnTo>
                    <a:pt x="27211" y="83956"/>
                  </a:lnTo>
                  <a:lnTo>
                    <a:pt x="28113" y="83956"/>
                  </a:lnTo>
                  <a:lnTo>
                    <a:pt x="29207" y="83983"/>
                  </a:lnTo>
                  <a:lnTo>
                    <a:pt x="30273" y="84065"/>
                  </a:lnTo>
                  <a:lnTo>
                    <a:pt x="31340" y="84202"/>
                  </a:lnTo>
                  <a:lnTo>
                    <a:pt x="32379" y="84366"/>
                  </a:lnTo>
                  <a:lnTo>
                    <a:pt x="33391" y="84612"/>
                  </a:lnTo>
                  <a:lnTo>
                    <a:pt x="34403" y="84886"/>
                  </a:lnTo>
                  <a:lnTo>
                    <a:pt x="35387" y="85241"/>
                  </a:lnTo>
                  <a:lnTo>
                    <a:pt x="36344" y="85597"/>
                  </a:lnTo>
                  <a:lnTo>
                    <a:pt x="37274" y="86034"/>
                  </a:lnTo>
                  <a:lnTo>
                    <a:pt x="38204" y="86499"/>
                  </a:lnTo>
                  <a:lnTo>
                    <a:pt x="39079" y="86992"/>
                  </a:lnTo>
                  <a:lnTo>
                    <a:pt x="39927" y="87566"/>
                  </a:lnTo>
                  <a:lnTo>
                    <a:pt x="40775" y="88140"/>
                  </a:lnTo>
                  <a:lnTo>
                    <a:pt x="41568" y="88769"/>
                  </a:lnTo>
                  <a:lnTo>
                    <a:pt x="42334" y="89426"/>
                  </a:lnTo>
                  <a:lnTo>
                    <a:pt x="43072" y="90137"/>
                  </a:lnTo>
                  <a:lnTo>
                    <a:pt x="43756" y="90875"/>
                  </a:lnTo>
                  <a:lnTo>
                    <a:pt x="44412" y="91641"/>
                  </a:lnTo>
                  <a:lnTo>
                    <a:pt x="45041" y="92434"/>
                  </a:lnTo>
                  <a:lnTo>
                    <a:pt x="45643" y="93254"/>
                  </a:lnTo>
                  <a:lnTo>
                    <a:pt x="46189" y="94129"/>
                  </a:lnTo>
                  <a:lnTo>
                    <a:pt x="46709" y="95004"/>
                  </a:lnTo>
                  <a:lnTo>
                    <a:pt x="47174" y="95907"/>
                  </a:lnTo>
                  <a:lnTo>
                    <a:pt x="47584" y="96864"/>
                  </a:lnTo>
                  <a:lnTo>
                    <a:pt x="47967" y="97821"/>
                  </a:lnTo>
                  <a:lnTo>
                    <a:pt x="48295" y="98778"/>
                  </a:lnTo>
                  <a:lnTo>
                    <a:pt x="48596" y="99790"/>
                  </a:lnTo>
                  <a:lnTo>
                    <a:pt x="48815" y="100829"/>
                  </a:lnTo>
                  <a:lnTo>
                    <a:pt x="49006" y="101868"/>
                  </a:lnTo>
                  <a:lnTo>
                    <a:pt x="49143" y="102908"/>
                  </a:lnTo>
                  <a:lnTo>
                    <a:pt x="49225" y="103974"/>
                  </a:lnTo>
                  <a:lnTo>
                    <a:pt x="49252" y="105068"/>
                  </a:lnTo>
                  <a:lnTo>
                    <a:pt x="49225" y="106053"/>
                  </a:lnTo>
                  <a:lnTo>
                    <a:pt x="49143" y="107010"/>
                  </a:lnTo>
                  <a:lnTo>
                    <a:pt x="49034" y="107940"/>
                  </a:lnTo>
                  <a:lnTo>
                    <a:pt x="48897" y="108897"/>
                  </a:lnTo>
                  <a:lnTo>
                    <a:pt x="53683" y="108924"/>
                  </a:lnTo>
                  <a:lnTo>
                    <a:pt x="58632" y="109006"/>
                  </a:lnTo>
                  <a:lnTo>
                    <a:pt x="68860" y="109197"/>
                  </a:lnTo>
                  <a:lnTo>
                    <a:pt x="79471" y="109416"/>
                  </a:lnTo>
                  <a:lnTo>
                    <a:pt x="90246" y="109717"/>
                  </a:lnTo>
                  <a:lnTo>
                    <a:pt x="101020" y="110045"/>
                  </a:lnTo>
                  <a:lnTo>
                    <a:pt x="111686" y="110401"/>
                  </a:lnTo>
                  <a:lnTo>
                    <a:pt x="122023" y="110756"/>
                  </a:lnTo>
                  <a:lnTo>
                    <a:pt x="131895" y="111139"/>
                  </a:lnTo>
                  <a:lnTo>
                    <a:pt x="131704" y="110401"/>
                  </a:lnTo>
                  <a:lnTo>
                    <a:pt x="131540" y="109662"/>
                  </a:lnTo>
                  <a:lnTo>
                    <a:pt x="131376" y="108924"/>
                  </a:lnTo>
                  <a:lnTo>
                    <a:pt x="131239" y="108186"/>
                  </a:lnTo>
                  <a:lnTo>
                    <a:pt x="131157" y="107420"/>
                  </a:lnTo>
                  <a:lnTo>
                    <a:pt x="131075" y="106654"/>
                  </a:lnTo>
                  <a:lnTo>
                    <a:pt x="131020" y="105861"/>
                  </a:lnTo>
                  <a:lnTo>
                    <a:pt x="131020" y="105068"/>
                  </a:lnTo>
                  <a:lnTo>
                    <a:pt x="131048" y="103974"/>
                  </a:lnTo>
                  <a:lnTo>
                    <a:pt x="131130" y="102908"/>
                  </a:lnTo>
                  <a:lnTo>
                    <a:pt x="131266" y="101868"/>
                  </a:lnTo>
                  <a:lnTo>
                    <a:pt x="131458" y="100829"/>
                  </a:lnTo>
                  <a:lnTo>
                    <a:pt x="131677" y="99790"/>
                  </a:lnTo>
                  <a:lnTo>
                    <a:pt x="131977" y="98778"/>
                  </a:lnTo>
                  <a:lnTo>
                    <a:pt x="132306" y="97821"/>
                  </a:lnTo>
                  <a:lnTo>
                    <a:pt x="132688" y="96864"/>
                  </a:lnTo>
                  <a:lnTo>
                    <a:pt x="133099" y="95907"/>
                  </a:lnTo>
                  <a:lnTo>
                    <a:pt x="133563" y="95004"/>
                  </a:lnTo>
                  <a:lnTo>
                    <a:pt x="134083" y="94129"/>
                  </a:lnTo>
                  <a:lnTo>
                    <a:pt x="134630" y="93254"/>
                  </a:lnTo>
                  <a:lnTo>
                    <a:pt x="135204" y="92434"/>
                  </a:lnTo>
                  <a:lnTo>
                    <a:pt x="135833" y="91641"/>
                  </a:lnTo>
                  <a:lnTo>
                    <a:pt x="136517" y="90875"/>
                  </a:lnTo>
                  <a:lnTo>
                    <a:pt x="137201" y="90137"/>
                  </a:lnTo>
                  <a:lnTo>
                    <a:pt x="137939" y="89426"/>
                  </a:lnTo>
                  <a:lnTo>
                    <a:pt x="138705" y="88769"/>
                  </a:lnTo>
                  <a:lnTo>
                    <a:pt x="139498" y="88140"/>
                  </a:lnTo>
                  <a:lnTo>
                    <a:pt x="140318" y="87566"/>
                  </a:lnTo>
                  <a:lnTo>
                    <a:pt x="141193" y="86992"/>
                  </a:lnTo>
                  <a:lnTo>
                    <a:pt x="142068" y="86499"/>
                  </a:lnTo>
                  <a:lnTo>
                    <a:pt x="142971" y="86034"/>
                  </a:lnTo>
                  <a:lnTo>
                    <a:pt x="143928" y="85597"/>
                  </a:lnTo>
                  <a:lnTo>
                    <a:pt x="144885" y="85241"/>
                  </a:lnTo>
                  <a:lnTo>
                    <a:pt x="145870" y="84886"/>
                  </a:lnTo>
                  <a:lnTo>
                    <a:pt x="146854" y="84612"/>
                  </a:lnTo>
                  <a:lnTo>
                    <a:pt x="147893" y="84366"/>
                  </a:lnTo>
                  <a:lnTo>
                    <a:pt x="148933" y="84202"/>
                  </a:lnTo>
                  <a:lnTo>
                    <a:pt x="149972" y="84065"/>
                  </a:lnTo>
                  <a:lnTo>
                    <a:pt x="151066" y="83983"/>
                  </a:lnTo>
                  <a:lnTo>
                    <a:pt x="152132" y="83956"/>
                  </a:lnTo>
                  <a:lnTo>
                    <a:pt x="153226" y="83983"/>
                  </a:lnTo>
                  <a:lnTo>
                    <a:pt x="154293" y="84065"/>
                  </a:lnTo>
                  <a:lnTo>
                    <a:pt x="155359" y="84202"/>
                  </a:lnTo>
                  <a:lnTo>
                    <a:pt x="156398" y="84366"/>
                  </a:lnTo>
                  <a:lnTo>
                    <a:pt x="157438" y="84612"/>
                  </a:lnTo>
                  <a:lnTo>
                    <a:pt x="158422" y="84886"/>
                  </a:lnTo>
                  <a:lnTo>
                    <a:pt x="159407" y="85241"/>
                  </a:lnTo>
                  <a:lnTo>
                    <a:pt x="160364" y="85597"/>
                  </a:lnTo>
                  <a:lnTo>
                    <a:pt x="161293" y="86034"/>
                  </a:lnTo>
                  <a:lnTo>
                    <a:pt x="162223" y="86499"/>
                  </a:lnTo>
                  <a:lnTo>
                    <a:pt x="163098" y="86992"/>
                  </a:lnTo>
                  <a:lnTo>
                    <a:pt x="163946" y="87566"/>
                  </a:lnTo>
                  <a:lnTo>
                    <a:pt x="164794" y="88140"/>
                  </a:lnTo>
                  <a:lnTo>
                    <a:pt x="165587" y="88769"/>
                  </a:lnTo>
                  <a:lnTo>
                    <a:pt x="166353" y="89426"/>
                  </a:lnTo>
                  <a:lnTo>
                    <a:pt x="167091" y="90137"/>
                  </a:lnTo>
                  <a:lnTo>
                    <a:pt x="167775" y="90875"/>
                  </a:lnTo>
                  <a:lnTo>
                    <a:pt x="168458" y="91641"/>
                  </a:lnTo>
                  <a:lnTo>
                    <a:pt x="169087" y="92434"/>
                  </a:lnTo>
                  <a:lnTo>
                    <a:pt x="169662" y="93254"/>
                  </a:lnTo>
                  <a:lnTo>
                    <a:pt x="170209" y="94129"/>
                  </a:lnTo>
                  <a:lnTo>
                    <a:pt x="170728" y="95004"/>
                  </a:lnTo>
                  <a:lnTo>
                    <a:pt x="171193" y="95907"/>
                  </a:lnTo>
                  <a:lnTo>
                    <a:pt x="171603" y="96864"/>
                  </a:lnTo>
                  <a:lnTo>
                    <a:pt x="171986" y="97821"/>
                  </a:lnTo>
                  <a:lnTo>
                    <a:pt x="172314" y="98778"/>
                  </a:lnTo>
                  <a:lnTo>
                    <a:pt x="172615" y="99790"/>
                  </a:lnTo>
                  <a:lnTo>
                    <a:pt x="172834" y="100829"/>
                  </a:lnTo>
                  <a:lnTo>
                    <a:pt x="173025" y="101868"/>
                  </a:lnTo>
                  <a:lnTo>
                    <a:pt x="173162" y="102908"/>
                  </a:lnTo>
                  <a:lnTo>
                    <a:pt x="173244" y="103974"/>
                  </a:lnTo>
                  <a:lnTo>
                    <a:pt x="173271" y="105068"/>
                  </a:lnTo>
                  <a:lnTo>
                    <a:pt x="173244" y="106107"/>
                  </a:lnTo>
                  <a:lnTo>
                    <a:pt x="173162" y="107119"/>
                  </a:lnTo>
                  <a:lnTo>
                    <a:pt x="173053" y="108131"/>
                  </a:lnTo>
                  <a:lnTo>
                    <a:pt x="172889" y="109115"/>
                  </a:lnTo>
                  <a:lnTo>
                    <a:pt x="172670" y="110100"/>
                  </a:lnTo>
                  <a:lnTo>
                    <a:pt x="172396" y="111057"/>
                  </a:lnTo>
                  <a:lnTo>
                    <a:pt x="172096" y="111987"/>
                  </a:lnTo>
                  <a:lnTo>
                    <a:pt x="171740" y="112917"/>
                  </a:lnTo>
                  <a:lnTo>
                    <a:pt x="173490" y="113026"/>
                  </a:lnTo>
                  <a:lnTo>
                    <a:pt x="174447" y="113081"/>
                  </a:lnTo>
                  <a:lnTo>
                    <a:pt x="174885" y="113135"/>
                  </a:lnTo>
                  <a:lnTo>
                    <a:pt x="175323" y="113163"/>
                  </a:lnTo>
                  <a:lnTo>
                    <a:pt x="175733" y="113163"/>
                  </a:lnTo>
                  <a:lnTo>
                    <a:pt x="176170" y="113135"/>
                  </a:lnTo>
                  <a:lnTo>
                    <a:pt x="176963" y="113081"/>
                  </a:lnTo>
                  <a:lnTo>
                    <a:pt x="177702" y="112944"/>
                  </a:lnTo>
                  <a:lnTo>
                    <a:pt x="178413" y="112780"/>
                  </a:lnTo>
                  <a:lnTo>
                    <a:pt x="179096" y="112589"/>
                  </a:lnTo>
                  <a:lnTo>
                    <a:pt x="179698" y="112370"/>
                  </a:lnTo>
                  <a:lnTo>
                    <a:pt x="180272" y="112151"/>
                  </a:lnTo>
                  <a:lnTo>
                    <a:pt x="180765" y="111905"/>
                  </a:lnTo>
                  <a:lnTo>
                    <a:pt x="181202" y="111659"/>
                  </a:lnTo>
                  <a:lnTo>
                    <a:pt x="181585" y="111440"/>
                  </a:lnTo>
                  <a:lnTo>
                    <a:pt x="181913" y="111249"/>
                  </a:lnTo>
                  <a:lnTo>
                    <a:pt x="182351" y="110920"/>
                  </a:lnTo>
                  <a:lnTo>
                    <a:pt x="182515" y="110811"/>
                  </a:lnTo>
                  <a:lnTo>
                    <a:pt x="182761" y="110155"/>
                  </a:lnTo>
                  <a:lnTo>
                    <a:pt x="183034" y="109334"/>
                  </a:lnTo>
                  <a:lnTo>
                    <a:pt x="183417" y="108240"/>
                  </a:lnTo>
                  <a:lnTo>
                    <a:pt x="183827" y="106873"/>
                  </a:lnTo>
                  <a:lnTo>
                    <a:pt x="184292" y="105232"/>
                  </a:lnTo>
                  <a:lnTo>
                    <a:pt x="184785" y="103345"/>
                  </a:lnTo>
                  <a:lnTo>
                    <a:pt x="185031" y="102306"/>
                  </a:lnTo>
                  <a:lnTo>
                    <a:pt x="185250" y="101212"/>
                  </a:lnTo>
                  <a:lnTo>
                    <a:pt x="185496" y="100064"/>
                  </a:lnTo>
                  <a:lnTo>
                    <a:pt x="185714" y="98888"/>
                  </a:lnTo>
                  <a:lnTo>
                    <a:pt x="185906" y="97630"/>
                  </a:lnTo>
                  <a:lnTo>
                    <a:pt x="186125" y="96344"/>
                  </a:lnTo>
                  <a:lnTo>
                    <a:pt x="186289" y="95004"/>
                  </a:lnTo>
                  <a:lnTo>
                    <a:pt x="186453" y="93610"/>
                  </a:lnTo>
                  <a:lnTo>
                    <a:pt x="186590" y="92188"/>
                  </a:lnTo>
                  <a:lnTo>
                    <a:pt x="186699" y="90711"/>
                  </a:lnTo>
                  <a:lnTo>
                    <a:pt x="186781" y="89207"/>
                  </a:lnTo>
                  <a:lnTo>
                    <a:pt x="186836" y="87675"/>
                  </a:lnTo>
                  <a:lnTo>
                    <a:pt x="186863" y="86089"/>
                  </a:lnTo>
                  <a:lnTo>
                    <a:pt x="186863" y="84476"/>
                  </a:lnTo>
                  <a:lnTo>
                    <a:pt x="186808" y="82835"/>
                  </a:lnTo>
                  <a:lnTo>
                    <a:pt x="186726" y="81167"/>
                  </a:lnTo>
                  <a:lnTo>
                    <a:pt x="186590" y="79471"/>
                  </a:lnTo>
                  <a:lnTo>
                    <a:pt x="186425" y="77748"/>
                  </a:lnTo>
                  <a:lnTo>
                    <a:pt x="186289" y="76901"/>
                  </a:lnTo>
                  <a:lnTo>
                    <a:pt x="186152" y="76053"/>
                  </a:lnTo>
                  <a:lnTo>
                    <a:pt x="186015" y="75260"/>
                  </a:lnTo>
                  <a:lnTo>
                    <a:pt x="185824" y="74439"/>
                  </a:lnTo>
                  <a:lnTo>
                    <a:pt x="185632" y="73674"/>
                  </a:lnTo>
                  <a:lnTo>
                    <a:pt x="185386" y="72908"/>
                  </a:lnTo>
                  <a:lnTo>
                    <a:pt x="185140" y="72169"/>
                  </a:lnTo>
                  <a:lnTo>
                    <a:pt x="184894" y="71431"/>
                  </a:lnTo>
                  <a:lnTo>
                    <a:pt x="184593" y="70720"/>
                  </a:lnTo>
                  <a:lnTo>
                    <a:pt x="184292" y="70036"/>
                  </a:lnTo>
                  <a:lnTo>
                    <a:pt x="183992" y="69353"/>
                  </a:lnTo>
                  <a:lnTo>
                    <a:pt x="183636" y="68696"/>
                  </a:lnTo>
                  <a:lnTo>
                    <a:pt x="183308" y="68067"/>
                  </a:lnTo>
                  <a:lnTo>
                    <a:pt x="182925" y="67438"/>
                  </a:lnTo>
                  <a:lnTo>
                    <a:pt x="182542" y="66837"/>
                  </a:lnTo>
                  <a:lnTo>
                    <a:pt x="182159" y="66235"/>
                  </a:lnTo>
                  <a:lnTo>
                    <a:pt x="181749" y="65661"/>
                  </a:lnTo>
                  <a:lnTo>
                    <a:pt x="181312" y="65114"/>
                  </a:lnTo>
                  <a:lnTo>
                    <a:pt x="180874" y="64567"/>
                  </a:lnTo>
                  <a:lnTo>
                    <a:pt x="180436" y="64047"/>
                  </a:lnTo>
                  <a:lnTo>
                    <a:pt x="179972" y="63528"/>
                  </a:lnTo>
                  <a:lnTo>
                    <a:pt x="179507" y="63036"/>
                  </a:lnTo>
                  <a:lnTo>
                    <a:pt x="179014" y="62571"/>
                  </a:lnTo>
                  <a:lnTo>
                    <a:pt x="178549" y="62106"/>
                  </a:lnTo>
                  <a:lnTo>
                    <a:pt x="177538" y="61231"/>
                  </a:lnTo>
                  <a:lnTo>
                    <a:pt x="176526" y="60410"/>
                  </a:lnTo>
                  <a:lnTo>
                    <a:pt x="175487" y="59645"/>
                  </a:lnTo>
                  <a:lnTo>
                    <a:pt x="174420" y="58933"/>
                  </a:lnTo>
                  <a:lnTo>
                    <a:pt x="173354" y="58277"/>
                  </a:lnTo>
                  <a:lnTo>
                    <a:pt x="172260" y="57676"/>
                  </a:lnTo>
                  <a:lnTo>
                    <a:pt x="171193" y="57101"/>
                  </a:lnTo>
                  <a:lnTo>
                    <a:pt x="170127" y="56609"/>
                  </a:lnTo>
                  <a:lnTo>
                    <a:pt x="169060" y="56144"/>
                  </a:lnTo>
                  <a:lnTo>
                    <a:pt x="168021" y="55761"/>
                  </a:lnTo>
                  <a:lnTo>
                    <a:pt x="167009" y="55378"/>
                  </a:lnTo>
                  <a:lnTo>
                    <a:pt x="166025" y="55078"/>
                  </a:lnTo>
                  <a:lnTo>
                    <a:pt x="165067" y="54804"/>
                  </a:lnTo>
                  <a:lnTo>
                    <a:pt x="164138" y="54558"/>
                  </a:lnTo>
                  <a:lnTo>
                    <a:pt x="163262" y="54367"/>
                  </a:lnTo>
                  <a:lnTo>
                    <a:pt x="162442" y="54202"/>
                  </a:lnTo>
                  <a:lnTo>
                    <a:pt x="161676" y="54093"/>
                  </a:lnTo>
                  <a:lnTo>
                    <a:pt x="160965" y="54011"/>
                  </a:lnTo>
                  <a:lnTo>
                    <a:pt x="160336" y="53956"/>
                  </a:lnTo>
                  <a:lnTo>
                    <a:pt x="159762" y="53956"/>
                  </a:lnTo>
                  <a:lnTo>
                    <a:pt x="159489" y="53300"/>
                  </a:lnTo>
                  <a:lnTo>
                    <a:pt x="159188" y="52644"/>
                  </a:lnTo>
                  <a:lnTo>
                    <a:pt x="158832" y="51933"/>
                  </a:lnTo>
                  <a:lnTo>
                    <a:pt x="158449" y="51222"/>
                  </a:lnTo>
                  <a:lnTo>
                    <a:pt x="158012" y="50483"/>
                  </a:lnTo>
                  <a:lnTo>
                    <a:pt x="157547" y="49718"/>
                  </a:lnTo>
                  <a:lnTo>
                    <a:pt x="157055" y="48924"/>
                  </a:lnTo>
                  <a:lnTo>
                    <a:pt x="156535" y="48131"/>
                  </a:lnTo>
                  <a:lnTo>
                    <a:pt x="155961" y="47311"/>
                  </a:lnTo>
                  <a:lnTo>
                    <a:pt x="155359" y="46491"/>
                  </a:lnTo>
                  <a:lnTo>
                    <a:pt x="154730" y="45615"/>
                  </a:lnTo>
                  <a:lnTo>
                    <a:pt x="154046" y="44768"/>
                  </a:lnTo>
                  <a:lnTo>
                    <a:pt x="152624" y="42990"/>
                  </a:lnTo>
                  <a:lnTo>
                    <a:pt x="151066" y="41158"/>
                  </a:lnTo>
                  <a:lnTo>
                    <a:pt x="149397" y="39271"/>
                  </a:lnTo>
                  <a:lnTo>
                    <a:pt x="147620" y="37384"/>
                  </a:lnTo>
                  <a:lnTo>
                    <a:pt x="145733" y="35442"/>
                  </a:lnTo>
                  <a:lnTo>
                    <a:pt x="143764" y="33501"/>
                  </a:lnTo>
                  <a:lnTo>
                    <a:pt x="141686" y="31532"/>
                  </a:lnTo>
                  <a:lnTo>
                    <a:pt x="139525" y="29563"/>
                  </a:lnTo>
                  <a:lnTo>
                    <a:pt x="137283" y="27594"/>
                  </a:lnTo>
                  <a:lnTo>
                    <a:pt x="134986" y="25652"/>
                  </a:lnTo>
                  <a:lnTo>
                    <a:pt x="132579" y="23738"/>
                  </a:lnTo>
                  <a:lnTo>
                    <a:pt x="130145" y="21823"/>
                  </a:lnTo>
                  <a:lnTo>
                    <a:pt x="127657" y="19964"/>
                  </a:lnTo>
                  <a:lnTo>
                    <a:pt x="126371" y="19034"/>
                  </a:lnTo>
                  <a:lnTo>
                    <a:pt x="125086" y="18132"/>
                  </a:lnTo>
                  <a:lnTo>
                    <a:pt x="123801" y="17229"/>
                  </a:lnTo>
                  <a:lnTo>
                    <a:pt x="122488" y="16354"/>
                  </a:lnTo>
                  <a:lnTo>
                    <a:pt x="121175" y="15506"/>
                  </a:lnTo>
                  <a:lnTo>
                    <a:pt x="119863" y="14659"/>
                  </a:lnTo>
                  <a:lnTo>
                    <a:pt x="118523" y="13811"/>
                  </a:lnTo>
                  <a:lnTo>
                    <a:pt x="117183" y="12990"/>
                  </a:lnTo>
                  <a:lnTo>
                    <a:pt x="115843" y="12197"/>
                  </a:lnTo>
                  <a:lnTo>
                    <a:pt x="114475" y="11432"/>
                  </a:lnTo>
                  <a:lnTo>
                    <a:pt x="113135" y="10666"/>
                  </a:lnTo>
                  <a:lnTo>
                    <a:pt x="111768" y="9927"/>
                  </a:lnTo>
                  <a:lnTo>
                    <a:pt x="110400" y="9216"/>
                  </a:lnTo>
                  <a:lnTo>
                    <a:pt x="109033" y="8533"/>
                  </a:lnTo>
                  <a:lnTo>
                    <a:pt x="107666" y="7849"/>
                  </a:lnTo>
                  <a:lnTo>
                    <a:pt x="106271" y="7220"/>
                  </a:lnTo>
                  <a:lnTo>
                    <a:pt x="104904" y="6618"/>
                  </a:lnTo>
                  <a:lnTo>
                    <a:pt x="103536" y="6017"/>
                  </a:lnTo>
                  <a:lnTo>
                    <a:pt x="102142" y="5470"/>
                  </a:lnTo>
                  <a:lnTo>
                    <a:pt x="100774" y="4923"/>
                  </a:lnTo>
                  <a:lnTo>
                    <a:pt x="99407" y="4431"/>
                  </a:lnTo>
                  <a:lnTo>
                    <a:pt x="98040" y="3966"/>
                  </a:lnTo>
                  <a:lnTo>
                    <a:pt x="96672" y="3528"/>
                  </a:lnTo>
                  <a:lnTo>
                    <a:pt x="95305" y="3118"/>
                  </a:lnTo>
                  <a:lnTo>
                    <a:pt x="93938" y="2763"/>
                  </a:lnTo>
                  <a:lnTo>
                    <a:pt x="92598" y="2434"/>
                  </a:lnTo>
                  <a:lnTo>
                    <a:pt x="90601" y="1969"/>
                  </a:lnTo>
                  <a:lnTo>
                    <a:pt x="88632" y="1587"/>
                  </a:lnTo>
                  <a:lnTo>
                    <a:pt x="86636" y="1258"/>
                  </a:lnTo>
                  <a:lnTo>
                    <a:pt x="84667" y="958"/>
                  </a:lnTo>
                  <a:lnTo>
                    <a:pt x="82725" y="711"/>
                  </a:lnTo>
                  <a:lnTo>
                    <a:pt x="80756" y="493"/>
                  </a:lnTo>
                  <a:lnTo>
                    <a:pt x="78815" y="329"/>
                  </a:lnTo>
                  <a:lnTo>
                    <a:pt x="76900" y="192"/>
                  </a:lnTo>
                  <a:lnTo>
                    <a:pt x="74986" y="110"/>
                  </a:lnTo>
                  <a:lnTo>
                    <a:pt x="73099" y="55"/>
                  </a:lnTo>
                  <a:lnTo>
                    <a:pt x="71212" y="28"/>
                  </a:lnTo>
                  <a:lnTo>
                    <a:pt x="69380" y="28"/>
                  </a:lnTo>
                  <a:lnTo>
                    <a:pt x="67548" y="55"/>
                  </a:lnTo>
                  <a:lnTo>
                    <a:pt x="65770" y="110"/>
                  </a:lnTo>
                  <a:lnTo>
                    <a:pt x="63992" y="192"/>
                  </a:lnTo>
                  <a:lnTo>
                    <a:pt x="62270" y="329"/>
                  </a:lnTo>
                  <a:lnTo>
                    <a:pt x="60574" y="438"/>
                  </a:lnTo>
                  <a:lnTo>
                    <a:pt x="58906" y="602"/>
                  </a:lnTo>
                  <a:lnTo>
                    <a:pt x="57265" y="766"/>
                  </a:lnTo>
                  <a:lnTo>
                    <a:pt x="55679" y="958"/>
                  </a:lnTo>
                  <a:lnTo>
                    <a:pt x="54147" y="1149"/>
                  </a:lnTo>
                  <a:lnTo>
                    <a:pt x="52643" y="1368"/>
                  </a:lnTo>
                  <a:lnTo>
                    <a:pt x="49772" y="1805"/>
                  </a:lnTo>
                  <a:lnTo>
                    <a:pt x="47119" y="2298"/>
                  </a:lnTo>
                  <a:lnTo>
                    <a:pt x="44685" y="2790"/>
                  </a:lnTo>
                  <a:lnTo>
                    <a:pt x="42470" y="3282"/>
                  </a:lnTo>
                  <a:lnTo>
                    <a:pt x="40529" y="3747"/>
                  </a:lnTo>
                  <a:lnTo>
                    <a:pt x="39544" y="3966"/>
                  </a:lnTo>
                  <a:lnTo>
                    <a:pt x="38587" y="4130"/>
                  </a:lnTo>
                  <a:lnTo>
                    <a:pt x="37602" y="4294"/>
                  </a:lnTo>
                  <a:lnTo>
                    <a:pt x="36618" y="4403"/>
                  </a:lnTo>
                  <a:lnTo>
                    <a:pt x="35633" y="4458"/>
                  </a:lnTo>
                  <a:lnTo>
                    <a:pt x="34649" y="4485"/>
                  </a:lnTo>
                  <a:lnTo>
                    <a:pt x="33664" y="4485"/>
                  </a:lnTo>
                  <a:lnTo>
                    <a:pt x="32680" y="4458"/>
                  </a:lnTo>
                  <a:lnTo>
                    <a:pt x="31695" y="4376"/>
                  </a:lnTo>
                  <a:lnTo>
                    <a:pt x="30711" y="4239"/>
                  </a:lnTo>
                  <a:lnTo>
                    <a:pt x="29754" y="4103"/>
                  </a:lnTo>
                  <a:lnTo>
                    <a:pt x="28769" y="3911"/>
                  </a:lnTo>
                  <a:lnTo>
                    <a:pt x="27812" y="3665"/>
                  </a:lnTo>
                  <a:lnTo>
                    <a:pt x="26855" y="3419"/>
                  </a:lnTo>
                  <a:lnTo>
                    <a:pt x="25925" y="3118"/>
                  </a:lnTo>
                  <a:lnTo>
                    <a:pt x="24995" y="2763"/>
                  </a:lnTo>
                  <a:lnTo>
                    <a:pt x="22562" y="1833"/>
                  </a:lnTo>
                  <a:lnTo>
                    <a:pt x="21386" y="1395"/>
                  </a:lnTo>
                  <a:lnTo>
                    <a:pt x="20237" y="985"/>
                  </a:lnTo>
                  <a:lnTo>
                    <a:pt x="19088" y="629"/>
                  </a:lnTo>
                  <a:lnTo>
                    <a:pt x="18542" y="465"/>
                  </a:lnTo>
                  <a:lnTo>
                    <a:pt x="17995" y="329"/>
                  </a:lnTo>
                  <a:lnTo>
                    <a:pt x="17420" y="219"/>
                  </a:lnTo>
                  <a:lnTo>
                    <a:pt x="16901" y="137"/>
                  </a:lnTo>
                  <a:lnTo>
                    <a:pt x="16354" y="55"/>
                  </a:lnTo>
                  <a:lnTo>
                    <a:pt x="15807" y="28"/>
                  </a:lnTo>
                  <a:lnTo>
                    <a:pt x="15315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1" name="Google Shape;909;p23">
              <a:extLst>
                <a:ext uri="{FF2B5EF4-FFF2-40B4-BE49-F238E27FC236}">
                  <a16:creationId xmlns:a16="http://schemas.microsoft.com/office/drawing/2014/main" id="{B9946437-607B-8E1A-EC26-53CB1EEA3BEC}"/>
                </a:ext>
              </a:extLst>
            </xdr:cNvPr>
            <xdr:cNvSpPr/>
          </xdr:nvSpPr>
          <xdr:spPr>
            <a:xfrm>
              <a:off x="7062728" y="2797849"/>
              <a:ext cx="4330368" cy="2622427"/>
            </a:xfrm>
            <a:custGeom>
              <a:avLst/>
              <a:gdLst/>
              <a:ahLst/>
              <a:cxnLst/>
              <a:rect l="l" t="t" r="r" b="b"/>
              <a:pathLst>
                <a:path w="186864" h="113163" fill="none" extrusionOk="0">
                  <a:moveTo>
                    <a:pt x="173271" y="105068"/>
                  </a:moveTo>
                  <a:lnTo>
                    <a:pt x="173271" y="105068"/>
                  </a:lnTo>
                  <a:lnTo>
                    <a:pt x="173244" y="103974"/>
                  </a:lnTo>
                  <a:lnTo>
                    <a:pt x="173162" y="102908"/>
                  </a:lnTo>
                  <a:lnTo>
                    <a:pt x="173025" y="101868"/>
                  </a:lnTo>
                  <a:lnTo>
                    <a:pt x="172834" y="100829"/>
                  </a:lnTo>
                  <a:lnTo>
                    <a:pt x="172615" y="99790"/>
                  </a:lnTo>
                  <a:lnTo>
                    <a:pt x="172314" y="98778"/>
                  </a:lnTo>
                  <a:lnTo>
                    <a:pt x="171986" y="97821"/>
                  </a:lnTo>
                  <a:lnTo>
                    <a:pt x="171603" y="96864"/>
                  </a:lnTo>
                  <a:lnTo>
                    <a:pt x="171193" y="95907"/>
                  </a:lnTo>
                  <a:lnTo>
                    <a:pt x="170728" y="95004"/>
                  </a:lnTo>
                  <a:lnTo>
                    <a:pt x="170209" y="94129"/>
                  </a:lnTo>
                  <a:lnTo>
                    <a:pt x="169662" y="93254"/>
                  </a:lnTo>
                  <a:lnTo>
                    <a:pt x="169087" y="92434"/>
                  </a:lnTo>
                  <a:lnTo>
                    <a:pt x="168458" y="91641"/>
                  </a:lnTo>
                  <a:lnTo>
                    <a:pt x="167775" y="90875"/>
                  </a:lnTo>
                  <a:lnTo>
                    <a:pt x="167091" y="90137"/>
                  </a:lnTo>
                  <a:lnTo>
                    <a:pt x="166353" y="89426"/>
                  </a:lnTo>
                  <a:lnTo>
                    <a:pt x="165587" y="88769"/>
                  </a:lnTo>
                  <a:lnTo>
                    <a:pt x="164794" y="88140"/>
                  </a:lnTo>
                  <a:lnTo>
                    <a:pt x="163946" y="87566"/>
                  </a:lnTo>
                  <a:lnTo>
                    <a:pt x="163098" y="86992"/>
                  </a:lnTo>
                  <a:lnTo>
                    <a:pt x="162223" y="86499"/>
                  </a:lnTo>
                  <a:lnTo>
                    <a:pt x="161293" y="86034"/>
                  </a:lnTo>
                  <a:lnTo>
                    <a:pt x="160364" y="85597"/>
                  </a:lnTo>
                  <a:lnTo>
                    <a:pt x="159407" y="85241"/>
                  </a:lnTo>
                  <a:lnTo>
                    <a:pt x="158422" y="84886"/>
                  </a:lnTo>
                  <a:lnTo>
                    <a:pt x="157438" y="84612"/>
                  </a:lnTo>
                  <a:lnTo>
                    <a:pt x="156398" y="84366"/>
                  </a:lnTo>
                  <a:lnTo>
                    <a:pt x="155359" y="84202"/>
                  </a:lnTo>
                  <a:lnTo>
                    <a:pt x="154293" y="84065"/>
                  </a:lnTo>
                  <a:lnTo>
                    <a:pt x="153226" y="83983"/>
                  </a:lnTo>
                  <a:lnTo>
                    <a:pt x="152132" y="83956"/>
                  </a:lnTo>
                  <a:lnTo>
                    <a:pt x="152132" y="83956"/>
                  </a:lnTo>
                  <a:lnTo>
                    <a:pt x="151066" y="83983"/>
                  </a:lnTo>
                  <a:lnTo>
                    <a:pt x="149972" y="84065"/>
                  </a:lnTo>
                  <a:lnTo>
                    <a:pt x="148933" y="84202"/>
                  </a:lnTo>
                  <a:lnTo>
                    <a:pt x="147893" y="84366"/>
                  </a:lnTo>
                  <a:lnTo>
                    <a:pt x="146854" y="84612"/>
                  </a:lnTo>
                  <a:lnTo>
                    <a:pt x="145870" y="84886"/>
                  </a:lnTo>
                  <a:lnTo>
                    <a:pt x="144885" y="85241"/>
                  </a:lnTo>
                  <a:lnTo>
                    <a:pt x="143928" y="85597"/>
                  </a:lnTo>
                  <a:lnTo>
                    <a:pt x="142971" y="86034"/>
                  </a:lnTo>
                  <a:lnTo>
                    <a:pt x="142068" y="86499"/>
                  </a:lnTo>
                  <a:lnTo>
                    <a:pt x="141193" y="86992"/>
                  </a:lnTo>
                  <a:lnTo>
                    <a:pt x="140318" y="87566"/>
                  </a:lnTo>
                  <a:lnTo>
                    <a:pt x="139498" y="88140"/>
                  </a:lnTo>
                  <a:lnTo>
                    <a:pt x="138705" y="88769"/>
                  </a:lnTo>
                  <a:lnTo>
                    <a:pt x="137939" y="89426"/>
                  </a:lnTo>
                  <a:lnTo>
                    <a:pt x="137201" y="90137"/>
                  </a:lnTo>
                  <a:lnTo>
                    <a:pt x="136517" y="90875"/>
                  </a:lnTo>
                  <a:lnTo>
                    <a:pt x="135833" y="91641"/>
                  </a:lnTo>
                  <a:lnTo>
                    <a:pt x="135204" y="92434"/>
                  </a:lnTo>
                  <a:lnTo>
                    <a:pt x="134630" y="93254"/>
                  </a:lnTo>
                  <a:lnTo>
                    <a:pt x="134083" y="94129"/>
                  </a:lnTo>
                  <a:lnTo>
                    <a:pt x="133563" y="95004"/>
                  </a:lnTo>
                  <a:lnTo>
                    <a:pt x="133099" y="95907"/>
                  </a:lnTo>
                  <a:lnTo>
                    <a:pt x="132688" y="96864"/>
                  </a:lnTo>
                  <a:lnTo>
                    <a:pt x="132306" y="97821"/>
                  </a:lnTo>
                  <a:lnTo>
                    <a:pt x="131977" y="98778"/>
                  </a:lnTo>
                  <a:lnTo>
                    <a:pt x="131677" y="99790"/>
                  </a:lnTo>
                  <a:lnTo>
                    <a:pt x="131458" y="100829"/>
                  </a:lnTo>
                  <a:lnTo>
                    <a:pt x="131266" y="101868"/>
                  </a:lnTo>
                  <a:lnTo>
                    <a:pt x="131130" y="102908"/>
                  </a:lnTo>
                  <a:lnTo>
                    <a:pt x="131048" y="103974"/>
                  </a:lnTo>
                  <a:lnTo>
                    <a:pt x="131020" y="105068"/>
                  </a:lnTo>
                  <a:lnTo>
                    <a:pt x="131020" y="105068"/>
                  </a:lnTo>
                  <a:lnTo>
                    <a:pt x="131020" y="105861"/>
                  </a:lnTo>
                  <a:lnTo>
                    <a:pt x="131075" y="106654"/>
                  </a:lnTo>
                  <a:lnTo>
                    <a:pt x="131157" y="107420"/>
                  </a:lnTo>
                  <a:lnTo>
                    <a:pt x="131239" y="108186"/>
                  </a:lnTo>
                  <a:lnTo>
                    <a:pt x="131376" y="108924"/>
                  </a:lnTo>
                  <a:lnTo>
                    <a:pt x="131540" y="109662"/>
                  </a:lnTo>
                  <a:lnTo>
                    <a:pt x="131704" y="110401"/>
                  </a:lnTo>
                  <a:lnTo>
                    <a:pt x="131895" y="111139"/>
                  </a:lnTo>
                  <a:lnTo>
                    <a:pt x="131895" y="111139"/>
                  </a:lnTo>
                  <a:lnTo>
                    <a:pt x="122023" y="110756"/>
                  </a:lnTo>
                  <a:lnTo>
                    <a:pt x="111686" y="110401"/>
                  </a:lnTo>
                  <a:lnTo>
                    <a:pt x="101020" y="110045"/>
                  </a:lnTo>
                  <a:lnTo>
                    <a:pt x="90246" y="109717"/>
                  </a:lnTo>
                  <a:lnTo>
                    <a:pt x="79471" y="109416"/>
                  </a:lnTo>
                  <a:lnTo>
                    <a:pt x="68860" y="109197"/>
                  </a:lnTo>
                  <a:lnTo>
                    <a:pt x="58632" y="109006"/>
                  </a:lnTo>
                  <a:lnTo>
                    <a:pt x="53683" y="108924"/>
                  </a:lnTo>
                  <a:lnTo>
                    <a:pt x="48897" y="108897"/>
                  </a:lnTo>
                  <a:lnTo>
                    <a:pt x="48897" y="108897"/>
                  </a:lnTo>
                  <a:lnTo>
                    <a:pt x="49034" y="107940"/>
                  </a:lnTo>
                  <a:lnTo>
                    <a:pt x="49143" y="107010"/>
                  </a:lnTo>
                  <a:lnTo>
                    <a:pt x="49225" y="106053"/>
                  </a:lnTo>
                  <a:lnTo>
                    <a:pt x="49252" y="105068"/>
                  </a:lnTo>
                  <a:lnTo>
                    <a:pt x="49252" y="105068"/>
                  </a:lnTo>
                  <a:lnTo>
                    <a:pt x="49225" y="103974"/>
                  </a:lnTo>
                  <a:lnTo>
                    <a:pt x="49143" y="102908"/>
                  </a:lnTo>
                  <a:lnTo>
                    <a:pt x="49006" y="101868"/>
                  </a:lnTo>
                  <a:lnTo>
                    <a:pt x="48815" y="100829"/>
                  </a:lnTo>
                  <a:lnTo>
                    <a:pt x="48596" y="99790"/>
                  </a:lnTo>
                  <a:lnTo>
                    <a:pt x="48295" y="98778"/>
                  </a:lnTo>
                  <a:lnTo>
                    <a:pt x="47967" y="97821"/>
                  </a:lnTo>
                  <a:lnTo>
                    <a:pt x="47584" y="96864"/>
                  </a:lnTo>
                  <a:lnTo>
                    <a:pt x="47174" y="95907"/>
                  </a:lnTo>
                  <a:lnTo>
                    <a:pt x="46709" y="95004"/>
                  </a:lnTo>
                  <a:lnTo>
                    <a:pt x="46189" y="94129"/>
                  </a:lnTo>
                  <a:lnTo>
                    <a:pt x="45643" y="93254"/>
                  </a:lnTo>
                  <a:lnTo>
                    <a:pt x="45041" y="92434"/>
                  </a:lnTo>
                  <a:lnTo>
                    <a:pt x="44412" y="91641"/>
                  </a:lnTo>
                  <a:lnTo>
                    <a:pt x="43756" y="90875"/>
                  </a:lnTo>
                  <a:lnTo>
                    <a:pt x="43072" y="90137"/>
                  </a:lnTo>
                  <a:lnTo>
                    <a:pt x="42334" y="89426"/>
                  </a:lnTo>
                  <a:lnTo>
                    <a:pt x="41568" y="88769"/>
                  </a:lnTo>
                  <a:lnTo>
                    <a:pt x="40775" y="88140"/>
                  </a:lnTo>
                  <a:lnTo>
                    <a:pt x="39927" y="87566"/>
                  </a:lnTo>
                  <a:lnTo>
                    <a:pt x="39079" y="86992"/>
                  </a:lnTo>
                  <a:lnTo>
                    <a:pt x="38204" y="86499"/>
                  </a:lnTo>
                  <a:lnTo>
                    <a:pt x="37274" y="86034"/>
                  </a:lnTo>
                  <a:lnTo>
                    <a:pt x="36344" y="85597"/>
                  </a:lnTo>
                  <a:lnTo>
                    <a:pt x="35387" y="85241"/>
                  </a:lnTo>
                  <a:lnTo>
                    <a:pt x="34403" y="84886"/>
                  </a:lnTo>
                  <a:lnTo>
                    <a:pt x="33391" y="84612"/>
                  </a:lnTo>
                  <a:lnTo>
                    <a:pt x="32379" y="84366"/>
                  </a:lnTo>
                  <a:lnTo>
                    <a:pt x="31340" y="84202"/>
                  </a:lnTo>
                  <a:lnTo>
                    <a:pt x="30273" y="84065"/>
                  </a:lnTo>
                  <a:lnTo>
                    <a:pt x="29207" y="83983"/>
                  </a:lnTo>
                  <a:lnTo>
                    <a:pt x="28113" y="83956"/>
                  </a:lnTo>
                  <a:lnTo>
                    <a:pt x="28113" y="83956"/>
                  </a:lnTo>
                  <a:lnTo>
                    <a:pt x="27211" y="83956"/>
                  </a:lnTo>
                  <a:lnTo>
                    <a:pt x="26308" y="84011"/>
                  </a:lnTo>
                  <a:lnTo>
                    <a:pt x="25406" y="84120"/>
                  </a:lnTo>
                  <a:lnTo>
                    <a:pt x="24531" y="84257"/>
                  </a:lnTo>
                  <a:lnTo>
                    <a:pt x="23655" y="84421"/>
                  </a:lnTo>
                  <a:lnTo>
                    <a:pt x="22808" y="84612"/>
                  </a:lnTo>
                  <a:lnTo>
                    <a:pt x="21960" y="84859"/>
                  </a:lnTo>
                  <a:lnTo>
                    <a:pt x="21139" y="85132"/>
                  </a:lnTo>
                  <a:lnTo>
                    <a:pt x="20319" y="85433"/>
                  </a:lnTo>
                  <a:lnTo>
                    <a:pt x="19526" y="85761"/>
                  </a:lnTo>
                  <a:lnTo>
                    <a:pt x="18760" y="86144"/>
                  </a:lnTo>
                  <a:lnTo>
                    <a:pt x="17995" y="86527"/>
                  </a:lnTo>
                  <a:lnTo>
                    <a:pt x="17256" y="86964"/>
                  </a:lnTo>
                  <a:lnTo>
                    <a:pt x="16518" y="87429"/>
                  </a:lnTo>
                  <a:lnTo>
                    <a:pt x="15834" y="87894"/>
                  </a:lnTo>
                  <a:lnTo>
                    <a:pt x="15150" y="88414"/>
                  </a:lnTo>
                  <a:lnTo>
                    <a:pt x="14467" y="88961"/>
                  </a:lnTo>
                  <a:lnTo>
                    <a:pt x="13838" y="89508"/>
                  </a:lnTo>
                  <a:lnTo>
                    <a:pt x="13236" y="90109"/>
                  </a:lnTo>
                  <a:lnTo>
                    <a:pt x="12635" y="90711"/>
                  </a:lnTo>
                  <a:lnTo>
                    <a:pt x="12060" y="91367"/>
                  </a:lnTo>
                  <a:lnTo>
                    <a:pt x="11541" y="92023"/>
                  </a:lnTo>
                  <a:lnTo>
                    <a:pt x="11021" y="92707"/>
                  </a:lnTo>
                  <a:lnTo>
                    <a:pt x="10529" y="93391"/>
                  </a:lnTo>
                  <a:lnTo>
                    <a:pt x="10064" y="94129"/>
                  </a:lnTo>
                  <a:lnTo>
                    <a:pt x="9654" y="94868"/>
                  </a:lnTo>
                  <a:lnTo>
                    <a:pt x="9243" y="95633"/>
                  </a:lnTo>
                  <a:lnTo>
                    <a:pt x="8888" y="96399"/>
                  </a:lnTo>
                  <a:lnTo>
                    <a:pt x="8532" y="97192"/>
                  </a:lnTo>
                  <a:lnTo>
                    <a:pt x="8232" y="98013"/>
                  </a:lnTo>
                  <a:lnTo>
                    <a:pt x="7958" y="98833"/>
                  </a:lnTo>
                  <a:lnTo>
                    <a:pt x="7712" y="99681"/>
                  </a:lnTo>
                  <a:lnTo>
                    <a:pt x="7712" y="99681"/>
                  </a:lnTo>
                  <a:lnTo>
                    <a:pt x="6892" y="98368"/>
                  </a:lnTo>
                  <a:lnTo>
                    <a:pt x="6126" y="96973"/>
                  </a:lnTo>
                  <a:lnTo>
                    <a:pt x="5360" y="95551"/>
                  </a:lnTo>
                  <a:lnTo>
                    <a:pt x="4649" y="94047"/>
                  </a:lnTo>
                  <a:lnTo>
                    <a:pt x="3993" y="92516"/>
                  </a:lnTo>
                  <a:lnTo>
                    <a:pt x="3337" y="90902"/>
                  </a:lnTo>
                  <a:lnTo>
                    <a:pt x="2762" y="89261"/>
                  </a:lnTo>
                  <a:lnTo>
                    <a:pt x="2215" y="87566"/>
                  </a:lnTo>
                  <a:lnTo>
                    <a:pt x="1723" y="85816"/>
                  </a:lnTo>
                  <a:lnTo>
                    <a:pt x="1285" y="84038"/>
                  </a:lnTo>
                  <a:lnTo>
                    <a:pt x="1094" y="83136"/>
                  </a:lnTo>
                  <a:lnTo>
                    <a:pt x="903" y="82206"/>
                  </a:lnTo>
                  <a:lnTo>
                    <a:pt x="739" y="81303"/>
                  </a:lnTo>
                  <a:lnTo>
                    <a:pt x="574" y="80346"/>
                  </a:lnTo>
                  <a:lnTo>
                    <a:pt x="465" y="79416"/>
                  </a:lnTo>
                  <a:lnTo>
                    <a:pt x="328" y="78459"/>
                  </a:lnTo>
                  <a:lnTo>
                    <a:pt x="246" y="77502"/>
                  </a:lnTo>
                  <a:lnTo>
                    <a:pt x="164" y="76545"/>
                  </a:lnTo>
                  <a:lnTo>
                    <a:pt x="82" y="75561"/>
                  </a:lnTo>
                  <a:lnTo>
                    <a:pt x="28" y="74576"/>
                  </a:lnTo>
                  <a:lnTo>
                    <a:pt x="0" y="73592"/>
                  </a:lnTo>
                  <a:lnTo>
                    <a:pt x="0" y="72580"/>
                  </a:lnTo>
                  <a:lnTo>
                    <a:pt x="0" y="72580"/>
                  </a:lnTo>
                  <a:lnTo>
                    <a:pt x="28" y="71896"/>
                  </a:lnTo>
                  <a:lnTo>
                    <a:pt x="110" y="71240"/>
                  </a:lnTo>
                  <a:lnTo>
                    <a:pt x="219" y="70611"/>
                  </a:lnTo>
                  <a:lnTo>
                    <a:pt x="383" y="70064"/>
                  </a:lnTo>
                  <a:lnTo>
                    <a:pt x="602" y="69517"/>
                  </a:lnTo>
                  <a:lnTo>
                    <a:pt x="821" y="69025"/>
                  </a:lnTo>
                  <a:lnTo>
                    <a:pt x="1094" y="68560"/>
                  </a:lnTo>
                  <a:lnTo>
                    <a:pt x="1395" y="68149"/>
                  </a:lnTo>
                  <a:lnTo>
                    <a:pt x="1723" y="67767"/>
                  </a:lnTo>
                  <a:lnTo>
                    <a:pt x="2079" y="67384"/>
                  </a:lnTo>
                  <a:lnTo>
                    <a:pt x="2461" y="67083"/>
                  </a:lnTo>
                  <a:lnTo>
                    <a:pt x="2844" y="66782"/>
                  </a:lnTo>
                  <a:lnTo>
                    <a:pt x="3227" y="66509"/>
                  </a:lnTo>
                  <a:lnTo>
                    <a:pt x="3637" y="66263"/>
                  </a:lnTo>
                  <a:lnTo>
                    <a:pt x="4075" y="66044"/>
                  </a:lnTo>
                  <a:lnTo>
                    <a:pt x="4485" y="65852"/>
                  </a:lnTo>
                  <a:lnTo>
                    <a:pt x="4895" y="65688"/>
                  </a:lnTo>
                  <a:lnTo>
                    <a:pt x="5333" y="65551"/>
                  </a:lnTo>
                  <a:lnTo>
                    <a:pt x="6126" y="65305"/>
                  </a:lnTo>
                  <a:lnTo>
                    <a:pt x="6892" y="65141"/>
                  </a:lnTo>
                  <a:lnTo>
                    <a:pt x="7575" y="65005"/>
                  </a:lnTo>
                  <a:lnTo>
                    <a:pt x="8150" y="64950"/>
                  </a:lnTo>
                  <a:lnTo>
                    <a:pt x="8587" y="64922"/>
                  </a:lnTo>
                  <a:lnTo>
                    <a:pt x="8970" y="64895"/>
                  </a:lnTo>
                  <a:lnTo>
                    <a:pt x="8970" y="64895"/>
                  </a:lnTo>
                  <a:lnTo>
                    <a:pt x="8915" y="64485"/>
                  </a:lnTo>
                  <a:lnTo>
                    <a:pt x="8724" y="63254"/>
                  </a:lnTo>
                  <a:lnTo>
                    <a:pt x="8450" y="61367"/>
                  </a:lnTo>
                  <a:lnTo>
                    <a:pt x="8150" y="58824"/>
                  </a:lnTo>
                  <a:lnTo>
                    <a:pt x="8013" y="57375"/>
                  </a:lnTo>
                  <a:lnTo>
                    <a:pt x="7876" y="55789"/>
                  </a:lnTo>
                  <a:lnTo>
                    <a:pt x="7739" y="54066"/>
                  </a:lnTo>
                  <a:lnTo>
                    <a:pt x="7657" y="52288"/>
                  </a:lnTo>
                  <a:lnTo>
                    <a:pt x="7575" y="50374"/>
                  </a:lnTo>
                  <a:lnTo>
                    <a:pt x="7521" y="48405"/>
                  </a:lnTo>
                  <a:lnTo>
                    <a:pt x="7493" y="46381"/>
                  </a:lnTo>
                  <a:lnTo>
                    <a:pt x="7521" y="44275"/>
                  </a:lnTo>
                  <a:lnTo>
                    <a:pt x="7603" y="42142"/>
                  </a:lnTo>
                  <a:lnTo>
                    <a:pt x="7739" y="39955"/>
                  </a:lnTo>
                  <a:lnTo>
                    <a:pt x="7903" y="37739"/>
                  </a:lnTo>
                  <a:lnTo>
                    <a:pt x="8150" y="35524"/>
                  </a:lnTo>
                  <a:lnTo>
                    <a:pt x="8314" y="34403"/>
                  </a:lnTo>
                  <a:lnTo>
                    <a:pt x="8478" y="33282"/>
                  </a:lnTo>
                  <a:lnTo>
                    <a:pt x="8669" y="32161"/>
                  </a:lnTo>
                  <a:lnTo>
                    <a:pt x="8861" y="31067"/>
                  </a:lnTo>
                  <a:lnTo>
                    <a:pt x="9079" y="29946"/>
                  </a:lnTo>
                  <a:lnTo>
                    <a:pt x="9326" y="28852"/>
                  </a:lnTo>
                  <a:lnTo>
                    <a:pt x="9599" y="27758"/>
                  </a:lnTo>
                  <a:lnTo>
                    <a:pt x="9872" y="26664"/>
                  </a:lnTo>
                  <a:lnTo>
                    <a:pt x="10173" y="25597"/>
                  </a:lnTo>
                  <a:lnTo>
                    <a:pt x="10529" y="24531"/>
                  </a:lnTo>
                  <a:lnTo>
                    <a:pt x="10857" y="23464"/>
                  </a:lnTo>
                  <a:lnTo>
                    <a:pt x="11240" y="22425"/>
                  </a:lnTo>
                  <a:lnTo>
                    <a:pt x="11650" y="21413"/>
                  </a:lnTo>
                  <a:lnTo>
                    <a:pt x="12088" y="20401"/>
                  </a:lnTo>
                  <a:lnTo>
                    <a:pt x="12552" y="19417"/>
                  </a:lnTo>
                  <a:lnTo>
                    <a:pt x="13017" y="18432"/>
                  </a:lnTo>
                  <a:lnTo>
                    <a:pt x="13537" y="17475"/>
                  </a:lnTo>
                  <a:lnTo>
                    <a:pt x="14084" y="16545"/>
                  </a:lnTo>
                  <a:lnTo>
                    <a:pt x="14658" y="15643"/>
                  </a:lnTo>
                  <a:lnTo>
                    <a:pt x="15233" y="14741"/>
                  </a:lnTo>
                  <a:lnTo>
                    <a:pt x="15861" y="13893"/>
                  </a:lnTo>
                  <a:lnTo>
                    <a:pt x="16545" y="13045"/>
                  </a:lnTo>
                  <a:lnTo>
                    <a:pt x="17229" y="12252"/>
                  </a:lnTo>
                  <a:lnTo>
                    <a:pt x="17940" y="11459"/>
                  </a:lnTo>
                  <a:lnTo>
                    <a:pt x="17940" y="11459"/>
                  </a:lnTo>
                  <a:lnTo>
                    <a:pt x="17448" y="11213"/>
                  </a:lnTo>
                  <a:lnTo>
                    <a:pt x="16955" y="10912"/>
                  </a:lnTo>
                  <a:lnTo>
                    <a:pt x="16490" y="10584"/>
                  </a:lnTo>
                  <a:lnTo>
                    <a:pt x="16026" y="10228"/>
                  </a:lnTo>
                  <a:lnTo>
                    <a:pt x="15615" y="9845"/>
                  </a:lnTo>
                  <a:lnTo>
                    <a:pt x="15205" y="9435"/>
                  </a:lnTo>
                  <a:lnTo>
                    <a:pt x="14850" y="8998"/>
                  </a:lnTo>
                  <a:lnTo>
                    <a:pt x="14494" y="8560"/>
                  </a:lnTo>
                  <a:lnTo>
                    <a:pt x="14166" y="8095"/>
                  </a:lnTo>
                  <a:lnTo>
                    <a:pt x="13865" y="7603"/>
                  </a:lnTo>
                  <a:lnTo>
                    <a:pt x="13619" y="7111"/>
                  </a:lnTo>
                  <a:lnTo>
                    <a:pt x="13373" y="6618"/>
                  </a:lnTo>
                  <a:lnTo>
                    <a:pt x="13154" y="6126"/>
                  </a:lnTo>
                  <a:lnTo>
                    <a:pt x="12990" y="5634"/>
                  </a:lnTo>
                  <a:lnTo>
                    <a:pt x="12826" y="5142"/>
                  </a:lnTo>
                  <a:lnTo>
                    <a:pt x="12717" y="4649"/>
                  </a:lnTo>
                  <a:lnTo>
                    <a:pt x="12635" y="4185"/>
                  </a:lnTo>
                  <a:lnTo>
                    <a:pt x="12580" y="3692"/>
                  </a:lnTo>
                  <a:lnTo>
                    <a:pt x="12552" y="3255"/>
                  </a:lnTo>
                  <a:lnTo>
                    <a:pt x="12580" y="2817"/>
                  </a:lnTo>
                  <a:lnTo>
                    <a:pt x="12635" y="2407"/>
                  </a:lnTo>
                  <a:lnTo>
                    <a:pt x="12717" y="1997"/>
                  </a:lnTo>
                  <a:lnTo>
                    <a:pt x="12853" y="1641"/>
                  </a:lnTo>
                  <a:lnTo>
                    <a:pt x="13017" y="1286"/>
                  </a:lnTo>
                  <a:lnTo>
                    <a:pt x="13236" y="985"/>
                  </a:lnTo>
                  <a:lnTo>
                    <a:pt x="13482" y="711"/>
                  </a:lnTo>
                  <a:lnTo>
                    <a:pt x="13756" y="493"/>
                  </a:lnTo>
                  <a:lnTo>
                    <a:pt x="14084" y="301"/>
                  </a:lnTo>
                  <a:lnTo>
                    <a:pt x="14439" y="165"/>
                  </a:lnTo>
                  <a:lnTo>
                    <a:pt x="14850" y="55"/>
                  </a:lnTo>
                  <a:lnTo>
                    <a:pt x="15315" y="0"/>
                  </a:lnTo>
                  <a:lnTo>
                    <a:pt x="15807" y="28"/>
                  </a:lnTo>
                  <a:lnTo>
                    <a:pt x="15807" y="28"/>
                  </a:lnTo>
                  <a:lnTo>
                    <a:pt x="16354" y="55"/>
                  </a:lnTo>
                  <a:lnTo>
                    <a:pt x="16901" y="137"/>
                  </a:lnTo>
                  <a:lnTo>
                    <a:pt x="17420" y="219"/>
                  </a:lnTo>
                  <a:lnTo>
                    <a:pt x="17995" y="329"/>
                  </a:lnTo>
                  <a:lnTo>
                    <a:pt x="18542" y="465"/>
                  </a:lnTo>
                  <a:lnTo>
                    <a:pt x="19088" y="629"/>
                  </a:lnTo>
                  <a:lnTo>
                    <a:pt x="20237" y="985"/>
                  </a:lnTo>
                  <a:lnTo>
                    <a:pt x="21386" y="1395"/>
                  </a:lnTo>
                  <a:lnTo>
                    <a:pt x="22562" y="1833"/>
                  </a:lnTo>
                  <a:lnTo>
                    <a:pt x="24995" y="2763"/>
                  </a:lnTo>
                  <a:lnTo>
                    <a:pt x="24995" y="2763"/>
                  </a:lnTo>
                  <a:lnTo>
                    <a:pt x="25925" y="3118"/>
                  </a:lnTo>
                  <a:lnTo>
                    <a:pt x="26855" y="3419"/>
                  </a:lnTo>
                  <a:lnTo>
                    <a:pt x="27812" y="3665"/>
                  </a:lnTo>
                  <a:lnTo>
                    <a:pt x="28769" y="3911"/>
                  </a:lnTo>
                  <a:lnTo>
                    <a:pt x="29754" y="4103"/>
                  </a:lnTo>
                  <a:lnTo>
                    <a:pt x="30711" y="4239"/>
                  </a:lnTo>
                  <a:lnTo>
                    <a:pt x="31695" y="4376"/>
                  </a:lnTo>
                  <a:lnTo>
                    <a:pt x="32680" y="4458"/>
                  </a:lnTo>
                  <a:lnTo>
                    <a:pt x="33664" y="4485"/>
                  </a:lnTo>
                  <a:lnTo>
                    <a:pt x="34649" y="4485"/>
                  </a:lnTo>
                  <a:lnTo>
                    <a:pt x="35633" y="4458"/>
                  </a:lnTo>
                  <a:lnTo>
                    <a:pt x="36618" y="4403"/>
                  </a:lnTo>
                  <a:lnTo>
                    <a:pt x="37602" y="4294"/>
                  </a:lnTo>
                  <a:lnTo>
                    <a:pt x="38587" y="4130"/>
                  </a:lnTo>
                  <a:lnTo>
                    <a:pt x="39544" y="3966"/>
                  </a:lnTo>
                  <a:lnTo>
                    <a:pt x="40529" y="3747"/>
                  </a:lnTo>
                  <a:lnTo>
                    <a:pt x="40529" y="3747"/>
                  </a:lnTo>
                  <a:lnTo>
                    <a:pt x="42470" y="3282"/>
                  </a:lnTo>
                  <a:lnTo>
                    <a:pt x="44685" y="2790"/>
                  </a:lnTo>
                  <a:lnTo>
                    <a:pt x="47119" y="2298"/>
                  </a:lnTo>
                  <a:lnTo>
                    <a:pt x="49772" y="1805"/>
                  </a:lnTo>
                  <a:lnTo>
                    <a:pt x="52643" y="1368"/>
                  </a:lnTo>
                  <a:lnTo>
                    <a:pt x="54147" y="1149"/>
                  </a:lnTo>
                  <a:lnTo>
                    <a:pt x="55679" y="958"/>
                  </a:lnTo>
                  <a:lnTo>
                    <a:pt x="57265" y="766"/>
                  </a:lnTo>
                  <a:lnTo>
                    <a:pt x="58906" y="602"/>
                  </a:lnTo>
                  <a:lnTo>
                    <a:pt x="60574" y="438"/>
                  </a:lnTo>
                  <a:lnTo>
                    <a:pt x="62270" y="329"/>
                  </a:lnTo>
                  <a:lnTo>
                    <a:pt x="63992" y="192"/>
                  </a:lnTo>
                  <a:lnTo>
                    <a:pt x="65770" y="110"/>
                  </a:lnTo>
                  <a:lnTo>
                    <a:pt x="67548" y="55"/>
                  </a:lnTo>
                  <a:lnTo>
                    <a:pt x="69380" y="28"/>
                  </a:lnTo>
                  <a:lnTo>
                    <a:pt x="71212" y="28"/>
                  </a:lnTo>
                  <a:lnTo>
                    <a:pt x="73099" y="55"/>
                  </a:lnTo>
                  <a:lnTo>
                    <a:pt x="74986" y="110"/>
                  </a:lnTo>
                  <a:lnTo>
                    <a:pt x="76900" y="192"/>
                  </a:lnTo>
                  <a:lnTo>
                    <a:pt x="78815" y="329"/>
                  </a:lnTo>
                  <a:lnTo>
                    <a:pt x="80756" y="493"/>
                  </a:lnTo>
                  <a:lnTo>
                    <a:pt x="82725" y="711"/>
                  </a:lnTo>
                  <a:lnTo>
                    <a:pt x="84667" y="958"/>
                  </a:lnTo>
                  <a:lnTo>
                    <a:pt x="86636" y="1258"/>
                  </a:lnTo>
                  <a:lnTo>
                    <a:pt x="88632" y="1587"/>
                  </a:lnTo>
                  <a:lnTo>
                    <a:pt x="90601" y="1969"/>
                  </a:lnTo>
                  <a:lnTo>
                    <a:pt x="92598" y="2434"/>
                  </a:lnTo>
                  <a:lnTo>
                    <a:pt x="92598" y="2434"/>
                  </a:lnTo>
                  <a:lnTo>
                    <a:pt x="93938" y="2763"/>
                  </a:lnTo>
                  <a:lnTo>
                    <a:pt x="95305" y="3118"/>
                  </a:lnTo>
                  <a:lnTo>
                    <a:pt x="96672" y="3528"/>
                  </a:lnTo>
                  <a:lnTo>
                    <a:pt x="98040" y="3966"/>
                  </a:lnTo>
                  <a:lnTo>
                    <a:pt x="99407" y="4431"/>
                  </a:lnTo>
                  <a:lnTo>
                    <a:pt x="100774" y="4923"/>
                  </a:lnTo>
                  <a:lnTo>
                    <a:pt x="102142" y="5470"/>
                  </a:lnTo>
                  <a:lnTo>
                    <a:pt x="103536" y="6017"/>
                  </a:lnTo>
                  <a:lnTo>
                    <a:pt x="104904" y="6618"/>
                  </a:lnTo>
                  <a:lnTo>
                    <a:pt x="106271" y="7220"/>
                  </a:lnTo>
                  <a:lnTo>
                    <a:pt x="107666" y="7849"/>
                  </a:lnTo>
                  <a:lnTo>
                    <a:pt x="109033" y="8533"/>
                  </a:lnTo>
                  <a:lnTo>
                    <a:pt x="110400" y="9216"/>
                  </a:lnTo>
                  <a:lnTo>
                    <a:pt x="111768" y="9927"/>
                  </a:lnTo>
                  <a:lnTo>
                    <a:pt x="113135" y="10666"/>
                  </a:lnTo>
                  <a:lnTo>
                    <a:pt x="114475" y="11432"/>
                  </a:lnTo>
                  <a:lnTo>
                    <a:pt x="115843" y="12197"/>
                  </a:lnTo>
                  <a:lnTo>
                    <a:pt x="117183" y="12990"/>
                  </a:lnTo>
                  <a:lnTo>
                    <a:pt x="118523" y="13811"/>
                  </a:lnTo>
                  <a:lnTo>
                    <a:pt x="119863" y="14659"/>
                  </a:lnTo>
                  <a:lnTo>
                    <a:pt x="121175" y="15506"/>
                  </a:lnTo>
                  <a:lnTo>
                    <a:pt x="122488" y="16354"/>
                  </a:lnTo>
                  <a:lnTo>
                    <a:pt x="123801" y="17229"/>
                  </a:lnTo>
                  <a:lnTo>
                    <a:pt x="125086" y="18132"/>
                  </a:lnTo>
                  <a:lnTo>
                    <a:pt x="126371" y="19034"/>
                  </a:lnTo>
                  <a:lnTo>
                    <a:pt x="127657" y="19964"/>
                  </a:lnTo>
                  <a:lnTo>
                    <a:pt x="130145" y="21823"/>
                  </a:lnTo>
                  <a:lnTo>
                    <a:pt x="132579" y="23738"/>
                  </a:lnTo>
                  <a:lnTo>
                    <a:pt x="134986" y="25652"/>
                  </a:lnTo>
                  <a:lnTo>
                    <a:pt x="137283" y="27594"/>
                  </a:lnTo>
                  <a:lnTo>
                    <a:pt x="139525" y="29563"/>
                  </a:lnTo>
                  <a:lnTo>
                    <a:pt x="141686" y="31532"/>
                  </a:lnTo>
                  <a:lnTo>
                    <a:pt x="143764" y="33501"/>
                  </a:lnTo>
                  <a:lnTo>
                    <a:pt x="145733" y="35442"/>
                  </a:lnTo>
                  <a:lnTo>
                    <a:pt x="147620" y="37384"/>
                  </a:lnTo>
                  <a:lnTo>
                    <a:pt x="149397" y="39271"/>
                  </a:lnTo>
                  <a:lnTo>
                    <a:pt x="151066" y="41158"/>
                  </a:lnTo>
                  <a:lnTo>
                    <a:pt x="152624" y="42990"/>
                  </a:lnTo>
                  <a:lnTo>
                    <a:pt x="154046" y="44768"/>
                  </a:lnTo>
                  <a:lnTo>
                    <a:pt x="154730" y="45615"/>
                  </a:lnTo>
                  <a:lnTo>
                    <a:pt x="155359" y="46491"/>
                  </a:lnTo>
                  <a:lnTo>
                    <a:pt x="155961" y="47311"/>
                  </a:lnTo>
                  <a:lnTo>
                    <a:pt x="156535" y="48131"/>
                  </a:lnTo>
                  <a:lnTo>
                    <a:pt x="157055" y="48924"/>
                  </a:lnTo>
                  <a:lnTo>
                    <a:pt x="157547" y="49718"/>
                  </a:lnTo>
                  <a:lnTo>
                    <a:pt x="158012" y="50483"/>
                  </a:lnTo>
                  <a:lnTo>
                    <a:pt x="158449" y="51222"/>
                  </a:lnTo>
                  <a:lnTo>
                    <a:pt x="158832" y="51933"/>
                  </a:lnTo>
                  <a:lnTo>
                    <a:pt x="159188" y="52644"/>
                  </a:lnTo>
                  <a:lnTo>
                    <a:pt x="159489" y="53300"/>
                  </a:lnTo>
                  <a:lnTo>
                    <a:pt x="159762" y="53956"/>
                  </a:lnTo>
                  <a:lnTo>
                    <a:pt x="159762" y="53956"/>
                  </a:lnTo>
                  <a:lnTo>
                    <a:pt x="160336" y="53956"/>
                  </a:lnTo>
                  <a:lnTo>
                    <a:pt x="160965" y="54011"/>
                  </a:lnTo>
                  <a:lnTo>
                    <a:pt x="161676" y="54093"/>
                  </a:lnTo>
                  <a:lnTo>
                    <a:pt x="162442" y="54202"/>
                  </a:lnTo>
                  <a:lnTo>
                    <a:pt x="163262" y="54367"/>
                  </a:lnTo>
                  <a:lnTo>
                    <a:pt x="164138" y="54558"/>
                  </a:lnTo>
                  <a:lnTo>
                    <a:pt x="165067" y="54804"/>
                  </a:lnTo>
                  <a:lnTo>
                    <a:pt x="166025" y="55078"/>
                  </a:lnTo>
                  <a:lnTo>
                    <a:pt x="167009" y="55378"/>
                  </a:lnTo>
                  <a:lnTo>
                    <a:pt x="168021" y="55761"/>
                  </a:lnTo>
                  <a:lnTo>
                    <a:pt x="169060" y="56144"/>
                  </a:lnTo>
                  <a:lnTo>
                    <a:pt x="170127" y="56609"/>
                  </a:lnTo>
                  <a:lnTo>
                    <a:pt x="171193" y="57101"/>
                  </a:lnTo>
                  <a:lnTo>
                    <a:pt x="172260" y="57676"/>
                  </a:lnTo>
                  <a:lnTo>
                    <a:pt x="173354" y="58277"/>
                  </a:lnTo>
                  <a:lnTo>
                    <a:pt x="174420" y="58933"/>
                  </a:lnTo>
                  <a:lnTo>
                    <a:pt x="175487" y="59645"/>
                  </a:lnTo>
                  <a:lnTo>
                    <a:pt x="176526" y="60410"/>
                  </a:lnTo>
                  <a:lnTo>
                    <a:pt x="177538" y="61231"/>
                  </a:lnTo>
                  <a:lnTo>
                    <a:pt x="178549" y="62106"/>
                  </a:lnTo>
                  <a:lnTo>
                    <a:pt x="179014" y="62571"/>
                  </a:lnTo>
                  <a:lnTo>
                    <a:pt x="179507" y="63036"/>
                  </a:lnTo>
                  <a:lnTo>
                    <a:pt x="179972" y="63528"/>
                  </a:lnTo>
                  <a:lnTo>
                    <a:pt x="180436" y="64047"/>
                  </a:lnTo>
                  <a:lnTo>
                    <a:pt x="180874" y="64567"/>
                  </a:lnTo>
                  <a:lnTo>
                    <a:pt x="181312" y="65114"/>
                  </a:lnTo>
                  <a:lnTo>
                    <a:pt x="181749" y="65661"/>
                  </a:lnTo>
                  <a:lnTo>
                    <a:pt x="182159" y="66235"/>
                  </a:lnTo>
                  <a:lnTo>
                    <a:pt x="182542" y="66837"/>
                  </a:lnTo>
                  <a:lnTo>
                    <a:pt x="182925" y="67438"/>
                  </a:lnTo>
                  <a:lnTo>
                    <a:pt x="183308" y="68067"/>
                  </a:lnTo>
                  <a:lnTo>
                    <a:pt x="183636" y="68696"/>
                  </a:lnTo>
                  <a:lnTo>
                    <a:pt x="183992" y="69353"/>
                  </a:lnTo>
                  <a:lnTo>
                    <a:pt x="184292" y="70036"/>
                  </a:lnTo>
                  <a:lnTo>
                    <a:pt x="184593" y="70720"/>
                  </a:lnTo>
                  <a:lnTo>
                    <a:pt x="184894" y="71431"/>
                  </a:lnTo>
                  <a:lnTo>
                    <a:pt x="185140" y="72169"/>
                  </a:lnTo>
                  <a:lnTo>
                    <a:pt x="185386" y="72908"/>
                  </a:lnTo>
                  <a:lnTo>
                    <a:pt x="185632" y="73674"/>
                  </a:lnTo>
                  <a:lnTo>
                    <a:pt x="185824" y="74439"/>
                  </a:lnTo>
                  <a:lnTo>
                    <a:pt x="186015" y="75260"/>
                  </a:lnTo>
                  <a:lnTo>
                    <a:pt x="186152" y="76053"/>
                  </a:lnTo>
                  <a:lnTo>
                    <a:pt x="186289" y="76901"/>
                  </a:lnTo>
                  <a:lnTo>
                    <a:pt x="186425" y="77748"/>
                  </a:lnTo>
                  <a:lnTo>
                    <a:pt x="186425" y="77748"/>
                  </a:lnTo>
                  <a:lnTo>
                    <a:pt x="186590" y="79471"/>
                  </a:lnTo>
                  <a:lnTo>
                    <a:pt x="186726" y="81167"/>
                  </a:lnTo>
                  <a:lnTo>
                    <a:pt x="186808" y="82835"/>
                  </a:lnTo>
                  <a:lnTo>
                    <a:pt x="186863" y="84476"/>
                  </a:lnTo>
                  <a:lnTo>
                    <a:pt x="186863" y="86089"/>
                  </a:lnTo>
                  <a:lnTo>
                    <a:pt x="186836" y="87675"/>
                  </a:lnTo>
                  <a:lnTo>
                    <a:pt x="186781" y="89207"/>
                  </a:lnTo>
                  <a:lnTo>
                    <a:pt x="186699" y="90711"/>
                  </a:lnTo>
                  <a:lnTo>
                    <a:pt x="186590" y="92188"/>
                  </a:lnTo>
                  <a:lnTo>
                    <a:pt x="186453" y="93610"/>
                  </a:lnTo>
                  <a:lnTo>
                    <a:pt x="186289" y="95004"/>
                  </a:lnTo>
                  <a:lnTo>
                    <a:pt x="186125" y="96344"/>
                  </a:lnTo>
                  <a:lnTo>
                    <a:pt x="185906" y="97630"/>
                  </a:lnTo>
                  <a:lnTo>
                    <a:pt x="185714" y="98888"/>
                  </a:lnTo>
                  <a:lnTo>
                    <a:pt x="185496" y="100064"/>
                  </a:lnTo>
                  <a:lnTo>
                    <a:pt x="185250" y="101212"/>
                  </a:lnTo>
                  <a:lnTo>
                    <a:pt x="185031" y="102306"/>
                  </a:lnTo>
                  <a:lnTo>
                    <a:pt x="184785" y="103345"/>
                  </a:lnTo>
                  <a:lnTo>
                    <a:pt x="184292" y="105232"/>
                  </a:lnTo>
                  <a:lnTo>
                    <a:pt x="183827" y="106873"/>
                  </a:lnTo>
                  <a:lnTo>
                    <a:pt x="183417" y="108240"/>
                  </a:lnTo>
                  <a:lnTo>
                    <a:pt x="183034" y="109334"/>
                  </a:lnTo>
                  <a:lnTo>
                    <a:pt x="182761" y="110155"/>
                  </a:lnTo>
                  <a:lnTo>
                    <a:pt x="182515" y="110811"/>
                  </a:lnTo>
                  <a:lnTo>
                    <a:pt x="182515" y="110811"/>
                  </a:lnTo>
                  <a:lnTo>
                    <a:pt x="182351" y="110920"/>
                  </a:lnTo>
                  <a:lnTo>
                    <a:pt x="181913" y="111249"/>
                  </a:lnTo>
                  <a:lnTo>
                    <a:pt x="181585" y="111440"/>
                  </a:lnTo>
                  <a:lnTo>
                    <a:pt x="181202" y="111659"/>
                  </a:lnTo>
                  <a:lnTo>
                    <a:pt x="180765" y="111905"/>
                  </a:lnTo>
                  <a:lnTo>
                    <a:pt x="180272" y="112151"/>
                  </a:lnTo>
                  <a:lnTo>
                    <a:pt x="179698" y="112370"/>
                  </a:lnTo>
                  <a:lnTo>
                    <a:pt x="179096" y="112589"/>
                  </a:lnTo>
                  <a:lnTo>
                    <a:pt x="178413" y="112780"/>
                  </a:lnTo>
                  <a:lnTo>
                    <a:pt x="177702" y="112944"/>
                  </a:lnTo>
                  <a:lnTo>
                    <a:pt x="176963" y="113081"/>
                  </a:lnTo>
                  <a:lnTo>
                    <a:pt x="176170" y="113135"/>
                  </a:lnTo>
                  <a:lnTo>
                    <a:pt x="175733" y="113163"/>
                  </a:lnTo>
                  <a:lnTo>
                    <a:pt x="175323" y="113163"/>
                  </a:lnTo>
                  <a:lnTo>
                    <a:pt x="174885" y="113135"/>
                  </a:lnTo>
                  <a:lnTo>
                    <a:pt x="174447" y="113081"/>
                  </a:lnTo>
                  <a:lnTo>
                    <a:pt x="174447" y="113081"/>
                  </a:lnTo>
                  <a:lnTo>
                    <a:pt x="173490" y="113026"/>
                  </a:lnTo>
                  <a:lnTo>
                    <a:pt x="171740" y="112917"/>
                  </a:lnTo>
                  <a:lnTo>
                    <a:pt x="171740" y="112917"/>
                  </a:lnTo>
                  <a:lnTo>
                    <a:pt x="172096" y="111987"/>
                  </a:lnTo>
                  <a:lnTo>
                    <a:pt x="172396" y="111057"/>
                  </a:lnTo>
                  <a:lnTo>
                    <a:pt x="172670" y="110100"/>
                  </a:lnTo>
                  <a:lnTo>
                    <a:pt x="172889" y="109115"/>
                  </a:lnTo>
                  <a:lnTo>
                    <a:pt x="173053" y="108131"/>
                  </a:lnTo>
                  <a:lnTo>
                    <a:pt x="173162" y="107119"/>
                  </a:lnTo>
                  <a:lnTo>
                    <a:pt x="173244" y="106107"/>
                  </a:lnTo>
                  <a:lnTo>
                    <a:pt x="173271" y="105068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2" name="Google Shape;910;p23">
              <a:extLst>
                <a:ext uri="{FF2B5EF4-FFF2-40B4-BE49-F238E27FC236}">
                  <a16:creationId xmlns:a16="http://schemas.microsoft.com/office/drawing/2014/main" id="{2CC5F292-3FCE-E6B3-643E-D22D04C3A305}"/>
                </a:ext>
              </a:extLst>
            </xdr:cNvPr>
            <xdr:cNvSpPr/>
          </xdr:nvSpPr>
          <xdr:spPr>
            <a:xfrm>
              <a:off x="11029289" y="5020364"/>
              <a:ext cx="345407" cy="399912"/>
            </a:xfrm>
            <a:custGeom>
              <a:avLst/>
              <a:gdLst/>
              <a:ahLst/>
              <a:cxnLst/>
              <a:rect l="l" t="t" r="r" b="b"/>
              <a:pathLst>
                <a:path w="14905" h="17257" extrusionOk="0">
                  <a:moveTo>
                    <a:pt x="1" y="1"/>
                  </a:moveTo>
                  <a:lnTo>
                    <a:pt x="466" y="1067"/>
                  </a:lnTo>
                  <a:lnTo>
                    <a:pt x="876" y="2134"/>
                  </a:lnTo>
                  <a:lnTo>
                    <a:pt x="1259" y="3255"/>
                  </a:lnTo>
                  <a:lnTo>
                    <a:pt x="1423" y="3829"/>
                  </a:lnTo>
                  <a:lnTo>
                    <a:pt x="1560" y="4404"/>
                  </a:lnTo>
                  <a:lnTo>
                    <a:pt x="1669" y="4978"/>
                  </a:lnTo>
                  <a:lnTo>
                    <a:pt x="1778" y="5552"/>
                  </a:lnTo>
                  <a:lnTo>
                    <a:pt x="1888" y="6154"/>
                  </a:lnTo>
                  <a:lnTo>
                    <a:pt x="1970" y="6728"/>
                  </a:lnTo>
                  <a:lnTo>
                    <a:pt x="2024" y="7330"/>
                  </a:lnTo>
                  <a:lnTo>
                    <a:pt x="2079" y="7931"/>
                  </a:lnTo>
                  <a:lnTo>
                    <a:pt x="2106" y="8560"/>
                  </a:lnTo>
                  <a:lnTo>
                    <a:pt x="2106" y="9162"/>
                  </a:lnTo>
                  <a:lnTo>
                    <a:pt x="2079" y="10201"/>
                  </a:lnTo>
                  <a:lnTo>
                    <a:pt x="1997" y="11213"/>
                  </a:lnTo>
                  <a:lnTo>
                    <a:pt x="1888" y="12225"/>
                  </a:lnTo>
                  <a:lnTo>
                    <a:pt x="1724" y="13209"/>
                  </a:lnTo>
                  <a:lnTo>
                    <a:pt x="1505" y="14194"/>
                  </a:lnTo>
                  <a:lnTo>
                    <a:pt x="1231" y="15151"/>
                  </a:lnTo>
                  <a:lnTo>
                    <a:pt x="931" y="16081"/>
                  </a:lnTo>
                  <a:lnTo>
                    <a:pt x="575" y="17011"/>
                  </a:lnTo>
                  <a:lnTo>
                    <a:pt x="2325" y="17120"/>
                  </a:lnTo>
                  <a:lnTo>
                    <a:pt x="3282" y="17175"/>
                  </a:lnTo>
                  <a:lnTo>
                    <a:pt x="3720" y="17229"/>
                  </a:lnTo>
                  <a:lnTo>
                    <a:pt x="4158" y="17257"/>
                  </a:lnTo>
                  <a:lnTo>
                    <a:pt x="4568" y="17257"/>
                  </a:lnTo>
                  <a:lnTo>
                    <a:pt x="4978" y="17229"/>
                  </a:lnTo>
                  <a:lnTo>
                    <a:pt x="5798" y="17175"/>
                  </a:lnTo>
                  <a:lnTo>
                    <a:pt x="6537" y="17038"/>
                  </a:lnTo>
                  <a:lnTo>
                    <a:pt x="7248" y="16874"/>
                  </a:lnTo>
                  <a:lnTo>
                    <a:pt x="7931" y="16683"/>
                  </a:lnTo>
                  <a:lnTo>
                    <a:pt x="8533" y="16464"/>
                  </a:lnTo>
                  <a:lnTo>
                    <a:pt x="9107" y="16245"/>
                  </a:lnTo>
                  <a:lnTo>
                    <a:pt x="9600" y="15999"/>
                  </a:lnTo>
                  <a:lnTo>
                    <a:pt x="10037" y="15753"/>
                  </a:lnTo>
                  <a:lnTo>
                    <a:pt x="10420" y="15534"/>
                  </a:lnTo>
                  <a:lnTo>
                    <a:pt x="10748" y="15343"/>
                  </a:lnTo>
                  <a:lnTo>
                    <a:pt x="11186" y="15014"/>
                  </a:lnTo>
                  <a:lnTo>
                    <a:pt x="11350" y="14905"/>
                  </a:lnTo>
                  <a:lnTo>
                    <a:pt x="11432" y="14631"/>
                  </a:lnTo>
                  <a:lnTo>
                    <a:pt x="11733" y="13893"/>
                  </a:lnTo>
                  <a:lnTo>
                    <a:pt x="12143" y="12662"/>
                  </a:lnTo>
                  <a:lnTo>
                    <a:pt x="12662" y="11022"/>
                  </a:lnTo>
                  <a:lnTo>
                    <a:pt x="12936" y="10037"/>
                  </a:lnTo>
                  <a:lnTo>
                    <a:pt x="13237" y="8971"/>
                  </a:lnTo>
                  <a:lnTo>
                    <a:pt x="13538" y="7795"/>
                  </a:lnTo>
                  <a:lnTo>
                    <a:pt x="13811" y="6537"/>
                  </a:lnTo>
                  <a:lnTo>
                    <a:pt x="14112" y="5169"/>
                  </a:lnTo>
                  <a:lnTo>
                    <a:pt x="14385" y="3747"/>
                  </a:lnTo>
                  <a:lnTo>
                    <a:pt x="14659" y="2243"/>
                  </a:lnTo>
                  <a:lnTo>
                    <a:pt x="14905" y="657"/>
                  </a:lnTo>
                  <a:lnTo>
                    <a:pt x="1" y="1"/>
                  </a:lnTo>
                  <a:close/>
                </a:path>
              </a:pathLst>
            </a:custGeom>
            <a:solidFill>
              <a:srgbClr val="70934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3" name="Google Shape;911;p23">
              <a:extLst>
                <a:ext uri="{FF2B5EF4-FFF2-40B4-BE49-F238E27FC236}">
                  <a16:creationId xmlns:a16="http://schemas.microsoft.com/office/drawing/2014/main" id="{432E2F77-5BDB-5BE1-9E64-EBABF81BC05B}"/>
                </a:ext>
              </a:extLst>
            </xdr:cNvPr>
            <xdr:cNvSpPr/>
          </xdr:nvSpPr>
          <xdr:spPr>
            <a:xfrm>
              <a:off x="11029289" y="5020364"/>
              <a:ext cx="345407" cy="399912"/>
            </a:xfrm>
            <a:custGeom>
              <a:avLst/>
              <a:gdLst/>
              <a:ahLst/>
              <a:cxnLst/>
              <a:rect l="l" t="t" r="r" b="b"/>
              <a:pathLst>
                <a:path w="14905" h="17257" fill="none" extrusionOk="0">
                  <a:moveTo>
                    <a:pt x="14905" y="657"/>
                  </a:moveTo>
                  <a:lnTo>
                    <a:pt x="14905" y="657"/>
                  </a:lnTo>
                  <a:lnTo>
                    <a:pt x="14659" y="2243"/>
                  </a:lnTo>
                  <a:lnTo>
                    <a:pt x="14385" y="3747"/>
                  </a:lnTo>
                  <a:lnTo>
                    <a:pt x="14112" y="5169"/>
                  </a:lnTo>
                  <a:lnTo>
                    <a:pt x="13811" y="6537"/>
                  </a:lnTo>
                  <a:lnTo>
                    <a:pt x="13538" y="7795"/>
                  </a:lnTo>
                  <a:lnTo>
                    <a:pt x="13237" y="8971"/>
                  </a:lnTo>
                  <a:lnTo>
                    <a:pt x="12936" y="10037"/>
                  </a:lnTo>
                  <a:lnTo>
                    <a:pt x="12662" y="11022"/>
                  </a:lnTo>
                  <a:lnTo>
                    <a:pt x="12143" y="12662"/>
                  </a:lnTo>
                  <a:lnTo>
                    <a:pt x="11733" y="13893"/>
                  </a:lnTo>
                  <a:lnTo>
                    <a:pt x="11432" y="14631"/>
                  </a:lnTo>
                  <a:lnTo>
                    <a:pt x="11350" y="14905"/>
                  </a:lnTo>
                  <a:lnTo>
                    <a:pt x="11350" y="14905"/>
                  </a:lnTo>
                  <a:lnTo>
                    <a:pt x="11186" y="15014"/>
                  </a:lnTo>
                  <a:lnTo>
                    <a:pt x="10748" y="15343"/>
                  </a:lnTo>
                  <a:lnTo>
                    <a:pt x="10420" y="15534"/>
                  </a:lnTo>
                  <a:lnTo>
                    <a:pt x="10037" y="15753"/>
                  </a:lnTo>
                  <a:lnTo>
                    <a:pt x="9600" y="15999"/>
                  </a:lnTo>
                  <a:lnTo>
                    <a:pt x="9107" y="16245"/>
                  </a:lnTo>
                  <a:lnTo>
                    <a:pt x="8533" y="16464"/>
                  </a:lnTo>
                  <a:lnTo>
                    <a:pt x="7931" y="16683"/>
                  </a:lnTo>
                  <a:lnTo>
                    <a:pt x="7248" y="16874"/>
                  </a:lnTo>
                  <a:lnTo>
                    <a:pt x="6537" y="17038"/>
                  </a:lnTo>
                  <a:lnTo>
                    <a:pt x="5798" y="17175"/>
                  </a:lnTo>
                  <a:lnTo>
                    <a:pt x="4978" y="17229"/>
                  </a:lnTo>
                  <a:lnTo>
                    <a:pt x="4568" y="17257"/>
                  </a:lnTo>
                  <a:lnTo>
                    <a:pt x="4158" y="17257"/>
                  </a:lnTo>
                  <a:lnTo>
                    <a:pt x="3720" y="17229"/>
                  </a:lnTo>
                  <a:lnTo>
                    <a:pt x="3282" y="17175"/>
                  </a:lnTo>
                  <a:lnTo>
                    <a:pt x="3282" y="17175"/>
                  </a:lnTo>
                  <a:lnTo>
                    <a:pt x="2325" y="17120"/>
                  </a:lnTo>
                  <a:lnTo>
                    <a:pt x="575" y="17011"/>
                  </a:lnTo>
                  <a:lnTo>
                    <a:pt x="575" y="17011"/>
                  </a:lnTo>
                  <a:lnTo>
                    <a:pt x="931" y="16081"/>
                  </a:lnTo>
                  <a:lnTo>
                    <a:pt x="1231" y="15151"/>
                  </a:lnTo>
                  <a:lnTo>
                    <a:pt x="1505" y="14194"/>
                  </a:lnTo>
                  <a:lnTo>
                    <a:pt x="1724" y="13209"/>
                  </a:lnTo>
                  <a:lnTo>
                    <a:pt x="1888" y="12225"/>
                  </a:lnTo>
                  <a:lnTo>
                    <a:pt x="1997" y="11213"/>
                  </a:lnTo>
                  <a:lnTo>
                    <a:pt x="2079" y="10201"/>
                  </a:lnTo>
                  <a:lnTo>
                    <a:pt x="2106" y="9162"/>
                  </a:lnTo>
                  <a:lnTo>
                    <a:pt x="2106" y="9162"/>
                  </a:lnTo>
                  <a:lnTo>
                    <a:pt x="2106" y="8560"/>
                  </a:lnTo>
                  <a:lnTo>
                    <a:pt x="2079" y="7931"/>
                  </a:lnTo>
                  <a:lnTo>
                    <a:pt x="2024" y="7330"/>
                  </a:lnTo>
                  <a:lnTo>
                    <a:pt x="1970" y="6728"/>
                  </a:lnTo>
                  <a:lnTo>
                    <a:pt x="1888" y="6154"/>
                  </a:lnTo>
                  <a:lnTo>
                    <a:pt x="1778" y="5552"/>
                  </a:lnTo>
                  <a:lnTo>
                    <a:pt x="1669" y="4978"/>
                  </a:lnTo>
                  <a:lnTo>
                    <a:pt x="1560" y="4404"/>
                  </a:lnTo>
                  <a:lnTo>
                    <a:pt x="1423" y="3829"/>
                  </a:lnTo>
                  <a:lnTo>
                    <a:pt x="1259" y="3255"/>
                  </a:lnTo>
                  <a:lnTo>
                    <a:pt x="876" y="2134"/>
                  </a:lnTo>
                  <a:lnTo>
                    <a:pt x="466" y="1067"/>
                  </a:lnTo>
                  <a:lnTo>
                    <a:pt x="1" y="1"/>
                  </a:lnTo>
                  <a:lnTo>
                    <a:pt x="14905" y="657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4" name="Google Shape;912;p23">
              <a:extLst>
                <a:ext uri="{FF2B5EF4-FFF2-40B4-BE49-F238E27FC236}">
                  <a16:creationId xmlns:a16="http://schemas.microsoft.com/office/drawing/2014/main" id="{8196F0DF-8B1B-4B45-953D-1B597A911DC5}"/>
                </a:ext>
              </a:extLst>
            </xdr:cNvPr>
            <xdr:cNvSpPr/>
          </xdr:nvSpPr>
          <xdr:spPr>
            <a:xfrm>
              <a:off x="7062728" y="4486762"/>
              <a:ext cx="3105349" cy="886633"/>
            </a:xfrm>
            <a:custGeom>
              <a:avLst/>
              <a:gdLst/>
              <a:ahLst/>
              <a:cxnLst/>
              <a:rect l="l" t="t" r="r" b="b"/>
              <a:pathLst>
                <a:path w="134002" h="38260" extrusionOk="0">
                  <a:moveTo>
                    <a:pt x="0" y="1"/>
                  </a:moveTo>
                  <a:lnTo>
                    <a:pt x="28" y="985"/>
                  </a:lnTo>
                  <a:lnTo>
                    <a:pt x="55" y="1970"/>
                  </a:lnTo>
                  <a:lnTo>
                    <a:pt x="110" y="2927"/>
                  </a:lnTo>
                  <a:lnTo>
                    <a:pt x="192" y="3911"/>
                  </a:lnTo>
                  <a:lnTo>
                    <a:pt x="274" y="4868"/>
                  </a:lnTo>
                  <a:lnTo>
                    <a:pt x="383" y="5798"/>
                  </a:lnTo>
                  <a:lnTo>
                    <a:pt x="492" y="6755"/>
                  </a:lnTo>
                  <a:lnTo>
                    <a:pt x="629" y="7685"/>
                  </a:lnTo>
                  <a:lnTo>
                    <a:pt x="793" y="8615"/>
                  </a:lnTo>
                  <a:lnTo>
                    <a:pt x="957" y="9517"/>
                  </a:lnTo>
                  <a:lnTo>
                    <a:pt x="1340" y="11322"/>
                  </a:lnTo>
                  <a:lnTo>
                    <a:pt x="1778" y="13100"/>
                  </a:lnTo>
                  <a:lnTo>
                    <a:pt x="2243" y="14795"/>
                  </a:lnTo>
                  <a:lnTo>
                    <a:pt x="2790" y="16491"/>
                  </a:lnTo>
                  <a:lnTo>
                    <a:pt x="3391" y="18104"/>
                  </a:lnTo>
                  <a:lnTo>
                    <a:pt x="4020" y="19690"/>
                  </a:lnTo>
                  <a:lnTo>
                    <a:pt x="4677" y="21222"/>
                  </a:lnTo>
                  <a:lnTo>
                    <a:pt x="5388" y="22699"/>
                  </a:lnTo>
                  <a:lnTo>
                    <a:pt x="6126" y="24121"/>
                  </a:lnTo>
                  <a:lnTo>
                    <a:pt x="6919" y="25488"/>
                  </a:lnTo>
                  <a:lnTo>
                    <a:pt x="7712" y="26801"/>
                  </a:lnTo>
                  <a:lnTo>
                    <a:pt x="7958" y="25953"/>
                  </a:lnTo>
                  <a:lnTo>
                    <a:pt x="8232" y="25133"/>
                  </a:lnTo>
                  <a:lnTo>
                    <a:pt x="8532" y="24312"/>
                  </a:lnTo>
                  <a:lnTo>
                    <a:pt x="8888" y="23519"/>
                  </a:lnTo>
                  <a:lnTo>
                    <a:pt x="9243" y="22753"/>
                  </a:lnTo>
                  <a:lnTo>
                    <a:pt x="9654" y="21988"/>
                  </a:lnTo>
                  <a:lnTo>
                    <a:pt x="10064" y="21249"/>
                  </a:lnTo>
                  <a:lnTo>
                    <a:pt x="10529" y="20511"/>
                  </a:lnTo>
                  <a:lnTo>
                    <a:pt x="11021" y="19827"/>
                  </a:lnTo>
                  <a:lnTo>
                    <a:pt x="11541" y="19143"/>
                  </a:lnTo>
                  <a:lnTo>
                    <a:pt x="12060" y="18487"/>
                  </a:lnTo>
                  <a:lnTo>
                    <a:pt x="12635" y="17831"/>
                  </a:lnTo>
                  <a:lnTo>
                    <a:pt x="13236" y="17229"/>
                  </a:lnTo>
                  <a:lnTo>
                    <a:pt x="13838" y="16628"/>
                  </a:lnTo>
                  <a:lnTo>
                    <a:pt x="14467" y="16081"/>
                  </a:lnTo>
                  <a:lnTo>
                    <a:pt x="15150" y="15534"/>
                  </a:lnTo>
                  <a:lnTo>
                    <a:pt x="15834" y="15014"/>
                  </a:lnTo>
                  <a:lnTo>
                    <a:pt x="16518" y="14549"/>
                  </a:lnTo>
                  <a:lnTo>
                    <a:pt x="17256" y="14084"/>
                  </a:lnTo>
                  <a:lnTo>
                    <a:pt x="17995" y="13647"/>
                  </a:lnTo>
                  <a:lnTo>
                    <a:pt x="18760" y="13264"/>
                  </a:lnTo>
                  <a:lnTo>
                    <a:pt x="19526" y="12881"/>
                  </a:lnTo>
                  <a:lnTo>
                    <a:pt x="20319" y="12553"/>
                  </a:lnTo>
                  <a:lnTo>
                    <a:pt x="21139" y="12252"/>
                  </a:lnTo>
                  <a:lnTo>
                    <a:pt x="21960" y="11979"/>
                  </a:lnTo>
                  <a:lnTo>
                    <a:pt x="22808" y="11732"/>
                  </a:lnTo>
                  <a:lnTo>
                    <a:pt x="23655" y="11541"/>
                  </a:lnTo>
                  <a:lnTo>
                    <a:pt x="24531" y="11377"/>
                  </a:lnTo>
                  <a:lnTo>
                    <a:pt x="25406" y="11240"/>
                  </a:lnTo>
                  <a:lnTo>
                    <a:pt x="26308" y="11131"/>
                  </a:lnTo>
                  <a:lnTo>
                    <a:pt x="27211" y="11076"/>
                  </a:lnTo>
                  <a:lnTo>
                    <a:pt x="28113" y="11076"/>
                  </a:lnTo>
                  <a:lnTo>
                    <a:pt x="29207" y="11103"/>
                  </a:lnTo>
                  <a:lnTo>
                    <a:pt x="30273" y="11185"/>
                  </a:lnTo>
                  <a:lnTo>
                    <a:pt x="31340" y="11322"/>
                  </a:lnTo>
                  <a:lnTo>
                    <a:pt x="32379" y="11486"/>
                  </a:lnTo>
                  <a:lnTo>
                    <a:pt x="33391" y="11732"/>
                  </a:lnTo>
                  <a:lnTo>
                    <a:pt x="34403" y="12006"/>
                  </a:lnTo>
                  <a:lnTo>
                    <a:pt x="35387" y="12361"/>
                  </a:lnTo>
                  <a:lnTo>
                    <a:pt x="36344" y="12717"/>
                  </a:lnTo>
                  <a:lnTo>
                    <a:pt x="37274" y="13154"/>
                  </a:lnTo>
                  <a:lnTo>
                    <a:pt x="38204" y="13619"/>
                  </a:lnTo>
                  <a:lnTo>
                    <a:pt x="39079" y="14112"/>
                  </a:lnTo>
                  <a:lnTo>
                    <a:pt x="39927" y="14686"/>
                  </a:lnTo>
                  <a:lnTo>
                    <a:pt x="40775" y="15260"/>
                  </a:lnTo>
                  <a:lnTo>
                    <a:pt x="41568" y="15889"/>
                  </a:lnTo>
                  <a:lnTo>
                    <a:pt x="42334" y="16546"/>
                  </a:lnTo>
                  <a:lnTo>
                    <a:pt x="43072" y="17257"/>
                  </a:lnTo>
                  <a:lnTo>
                    <a:pt x="43756" y="17995"/>
                  </a:lnTo>
                  <a:lnTo>
                    <a:pt x="44412" y="18761"/>
                  </a:lnTo>
                  <a:lnTo>
                    <a:pt x="45041" y="19554"/>
                  </a:lnTo>
                  <a:lnTo>
                    <a:pt x="45643" y="20374"/>
                  </a:lnTo>
                  <a:lnTo>
                    <a:pt x="46189" y="21249"/>
                  </a:lnTo>
                  <a:lnTo>
                    <a:pt x="46709" y="22124"/>
                  </a:lnTo>
                  <a:lnTo>
                    <a:pt x="47174" y="23027"/>
                  </a:lnTo>
                  <a:lnTo>
                    <a:pt x="47584" y="23984"/>
                  </a:lnTo>
                  <a:lnTo>
                    <a:pt x="47967" y="24941"/>
                  </a:lnTo>
                  <a:lnTo>
                    <a:pt x="48295" y="25898"/>
                  </a:lnTo>
                  <a:lnTo>
                    <a:pt x="48596" y="26910"/>
                  </a:lnTo>
                  <a:lnTo>
                    <a:pt x="48815" y="27949"/>
                  </a:lnTo>
                  <a:lnTo>
                    <a:pt x="49006" y="28988"/>
                  </a:lnTo>
                  <a:lnTo>
                    <a:pt x="49143" y="30028"/>
                  </a:lnTo>
                  <a:lnTo>
                    <a:pt x="49225" y="31094"/>
                  </a:lnTo>
                  <a:lnTo>
                    <a:pt x="49252" y="32188"/>
                  </a:lnTo>
                  <a:lnTo>
                    <a:pt x="49225" y="33173"/>
                  </a:lnTo>
                  <a:lnTo>
                    <a:pt x="49143" y="34130"/>
                  </a:lnTo>
                  <a:lnTo>
                    <a:pt x="49034" y="35060"/>
                  </a:lnTo>
                  <a:lnTo>
                    <a:pt x="48897" y="36017"/>
                  </a:lnTo>
                  <a:lnTo>
                    <a:pt x="53683" y="36044"/>
                  </a:lnTo>
                  <a:lnTo>
                    <a:pt x="58632" y="36126"/>
                  </a:lnTo>
                  <a:lnTo>
                    <a:pt x="68860" y="36317"/>
                  </a:lnTo>
                  <a:lnTo>
                    <a:pt x="79471" y="36536"/>
                  </a:lnTo>
                  <a:lnTo>
                    <a:pt x="90246" y="36837"/>
                  </a:lnTo>
                  <a:lnTo>
                    <a:pt x="101020" y="37165"/>
                  </a:lnTo>
                  <a:lnTo>
                    <a:pt x="111686" y="37521"/>
                  </a:lnTo>
                  <a:lnTo>
                    <a:pt x="122023" y="37876"/>
                  </a:lnTo>
                  <a:lnTo>
                    <a:pt x="131895" y="38259"/>
                  </a:lnTo>
                  <a:lnTo>
                    <a:pt x="131704" y="37521"/>
                  </a:lnTo>
                  <a:lnTo>
                    <a:pt x="131540" y="36782"/>
                  </a:lnTo>
                  <a:lnTo>
                    <a:pt x="131376" y="36044"/>
                  </a:lnTo>
                  <a:lnTo>
                    <a:pt x="131239" y="35306"/>
                  </a:lnTo>
                  <a:lnTo>
                    <a:pt x="131157" y="34540"/>
                  </a:lnTo>
                  <a:lnTo>
                    <a:pt x="131075" y="33774"/>
                  </a:lnTo>
                  <a:lnTo>
                    <a:pt x="131020" y="32981"/>
                  </a:lnTo>
                  <a:lnTo>
                    <a:pt x="131020" y="32188"/>
                  </a:lnTo>
                  <a:lnTo>
                    <a:pt x="131020" y="31450"/>
                  </a:lnTo>
                  <a:lnTo>
                    <a:pt x="131075" y="30739"/>
                  </a:lnTo>
                  <a:lnTo>
                    <a:pt x="131130" y="30000"/>
                  </a:lnTo>
                  <a:lnTo>
                    <a:pt x="131212" y="29289"/>
                  </a:lnTo>
                  <a:lnTo>
                    <a:pt x="131321" y="28578"/>
                  </a:lnTo>
                  <a:lnTo>
                    <a:pt x="131458" y="27895"/>
                  </a:lnTo>
                  <a:lnTo>
                    <a:pt x="131622" y="27184"/>
                  </a:lnTo>
                  <a:lnTo>
                    <a:pt x="131786" y="26527"/>
                  </a:lnTo>
                  <a:lnTo>
                    <a:pt x="132005" y="25844"/>
                  </a:lnTo>
                  <a:lnTo>
                    <a:pt x="132223" y="25187"/>
                  </a:lnTo>
                  <a:lnTo>
                    <a:pt x="132470" y="24531"/>
                  </a:lnTo>
                  <a:lnTo>
                    <a:pt x="132743" y="23875"/>
                  </a:lnTo>
                  <a:lnTo>
                    <a:pt x="133017" y="23246"/>
                  </a:lnTo>
                  <a:lnTo>
                    <a:pt x="133317" y="22644"/>
                  </a:lnTo>
                  <a:lnTo>
                    <a:pt x="133646" y="22015"/>
                  </a:lnTo>
                  <a:lnTo>
                    <a:pt x="134001" y="21413"/>
                  </a:lnTo>
                  <a:lnTo>
                    <a:pt x="70556" y="18679"/>
                  </a:lnTo>
                  <a:lnTo>
                    <a:pt x="69735" y="18624"/>
                  </a:lnTo>
                  <a:lnTo>
                    <a:pt x="68915" y="18542"/>
                  </a:lnTo>
                  <a:lnTo>
                    <a:pt x="68122" y="18432"/>
                  </a:lnTo>
                  <a:lnTo>
                    <a:pt x="67301" y="18268"/>
                  </a:lnTo>
                  <a:lnTo>
                    <a:pt x="66508" y="18104"/>
                  </a:lnTo>
                  <a:lnTo>
                    <a:pt x="65743" y="17886"/>
                  </a:lnTo>
                  <a:lnTo>
                    <a:pt x="64977" y="17639"/>
                  </a:lnTo>
                  <a:lnTo>
                    <a:pt x="64211" y="17366"/>
                  </a:lnTo>
                  <a:lnTo>
                    <a:pt x="63445" y="17038"/>
                  </a:lnTo>
                  <a:lnTo>
                    <a:pt x="62707" y="16710"/>
                  </a:lnTo>
                  <a:lnTo>
                    <a:pt x="61996" y="16354"/>
                  </a:lnTo>
                  <a:lnTo>
                    <a:pt x="61285" y="15944"/>
                  </a:lnTo>
                  <a:lnTo>
                    <a:pt x="60601" y="15534"/>
                  </a:lnTo>
                  <a:lnTo>
                    <a:pt x="59918" y="15069"/>
                  </a:lnTo>
                  <a:lnTo>
                    <a:pt x="59261" y="14577"/>
                  </a:lnTo>
                  <a:lnTo>
                    <a:pt x="58605" y="14084"/>
                  </a:lnTo>
                  <a:lnTo>
                    <a:pt x="47256" y="4622"/>
                  </a:lnTo>
                  <a:lnTo>
                    <a:pt x="46572" y="4075"/>
                  </a:lnTo>
                  <a:lnTo>
                    <a:pt x="45861" y="3583"/>
                  </a:lnTo>
                  <a:lnTo>
                    <a:pt x="45123" y="3091"/>
                  </a:lnTo>
                  <a:lnTo>
                    <a:pt x="44385" y="2653"/>
                  </a:lnTo>
                  <a:lnTo>
                    <a:pt x="43619" y="2243"/>
                  </a:lnTo>
                  <a:lnTo>
                    <a:pt x="42853" y="1860"/>
                  </a:lnTo>
                  <a:lnTo>
                    <a:pt x="42060" y="1505"/>
                  </a:lnTo>
                  <a:lnTo>
                    <a:pt x="41240" y="1204"/>
                  </a:lnTo>
                  <a:lnTo>
                    <a:pt x="40447" y="930"/>
                  </a:lnTo>
                  <a:lnTo>
                    <a:pt x="39599" y="684"/>
                  </a:lnTo>
                  <a:lnTo>
                    <a:pt x="38751" y="465"/>
                  </a:lnTo>
                  <a:lnTo>
                    <a:pt x="37903" y="301"/>
                  </a:lnTo>
                  <a:lnTo>
                    <a:pt x="37056" y="165"/>
                  </a:lnTo>
                  <a:lnTo>
                    <a:pt x="36180" y="83"/>
                  </a:lnTo>
                  <a:lnTo>
                    <a:pt x="35333" y="28"/>
                  </a:lnTo>
                  <a:lnTo>
                    <a:pt x="34458" y="1"/>
                  </a:lnTo>
                  <a:close/>
                </a:path>
              </a:pathLst>
            </a:custGeom>
            <a:solidFill>
              <a:srgbClr val="70934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5" name="Google Shape;913;p23">
              <a:extLst>
                <a:ext uri="{FF2B5EF4-FFF2-40B4-BE49-F238E27FC236}">
                  <a16:creationId xmlns:a16="http://schemas.microsoft.com/office/drawing/2014/main" id="{F3C11BE6-963F-D59D-6483-AA2D558263DD}"/>
                </a:ext>
              </a:extLst>
            </xdr:cNvPr>
            <xdr:cNvSpPr/>
          </xdr:nvSpPr>
          <xdr:spPr>
            <a:xfrm>
              <a:off x="7062728" y="4486762"/>
              <a:ext cx="3105349" cy="886633"/>
            </a:xfrm>
            <a:custGeom>
              <a:avLst/>
              <a:gdLst/>
              <a:ahLst/>
              <a:cxnLst/>
              <a:rect l="l" t="t" r="r" b="b"/>
              <a:pathLst>
                <a:path w="134002" h="38260" fill="none" extrusionOk="0">
                  <a:moveTo>
                    <a:pt x="34458" y="1"/>
                  </a:moveTo>
                  <a:lnTo>
                    <a:pt x="34458" y="1"/>
                  </a:lnTo>
                  <a:lnTo>
                    <a:pt x="35333" y="28"/>
                  </a:lnTo>
                  <a:lnTo>
                    <a:pt x="36180" y="83"/>
                  </a:lnTo>
                  <a:lnTo>
                    <a:pt x="37056" y="165"/>
                  </a:lnTo>
                  <a:lnTo>
                    <a:pt x="37903" y="301"/>
                  </a:lnTo>
                  <a:lnTo>
                    <a:pt x="38751" y="465"/>
                  </a:lnTo>
                  <a:lnTo>
                    <a:pt x="39599" y="684"/>
                  </a:lnTo>
                  <a:lnTo>
                    <a:pt x="40447" y="930"/>
                  </a:lnTo>
                  <a:lnTo>
                    <a:pt x="41240" y="1204"/>
                  </a:lnTo>
                  <a:lnTo>
                    <a:pt x="42060" y="1505"/>
                  </a:lnTo>
                  <a:lnTo>
                    <a:pt x="42853" y="1860"/>
                  </a:lnTo>
                  <a:lnTo>
                    <a:pt x="43619" y="2243"/>
                  </a:lnTo>
                  <a:lnTo>
                    <a:pt x="44385" y="2653"/>
                  </a:lnTo>
                  <a:lnTo>
                    <a:pt x="45123" y="3091"/>
                  </a:lnTo>
                  <a:lnTo>
                    <a:pt x="45861" y="3583"/>
                  </a:lnTo>
                  <a:lnTo>
                    <a:pt x="46572" y="4075"/>
                  </a:lnTo>
                  <a:lnTo>
                    <a:pt x="47256" y="4622"/>
                  </a:lnTo>
                  <a:lnTo>
                    <a:pt x="58605" y="14084"/>
                  </a:lnTo>
                  <a:lnTo>
                    <a:pt x="58605" y="14084"/>
                  </a:lnTo>
                  <a:lnTo>
                    <a:pt x="59261" y="14577"/>
                  </a:lnTo>
                  <a:lnTo>
                    <a:pt x="59918" y="15069"/>
                  </a:lnTo>
                  <a:lnTo>
                    <a:pt x="60601" y="15534"/>
                  </a:lnTo>
                  <a:lnTo>
                    <a:pt x="61285" y="15944"/>
                  </a:lnTo>
                  <a:lnTo>
                    <a:pt x="61996" y="16354"/>
                  </a:lnTo>
                  <a:lnTo>
                    <a:pt x="62707" y="16710"/>
                  </a:lnTo>
                  <a:lnTo>
                    <a:pt x="63445" y="17038"/>
                  </a:lnTo>
                  <a:lnTo>
                    <a:pt x="64211" y="17366"/>
                  </a:lnTo>
                  <a:lnTo>
                    <a:pt x="64977" y="17639"/>
                  </a:lnTo>
                  <a:lnTo>
                    <a:pt x="65743" y="17886"/>
                  </a:lnTo>
                  <a:lnTo>
                    <a:pt x="66508" y="18104"/>
                  </a:lnTo>
                  <a:lnTo>
                    <a:pt x="67301" y="18268"/>
                  </a:lnTo>
                  <a:lnTo>
                    <a:pt x="68122" y="18432"/>
                  </a:lnTo>
                  <a:lnTo>
                    <a:pt x="68915" y="18542"/>
                  </a:lnTo>
                  <a:lnTo>
                    <a:pt x="69735" y="18624"/>
                  </a:lnTo>
                  <a:lnTo>
                    <a:pt x="70556" y="18679"/>
                  </a:lnTo>
                  <a:lnTo>
                    <a:pt x="134001" y="21413"/>
                  </a:lnTo>
                  <a:lnTo>
                    <a:pt x="134001" y="21413"/>
                  </a:lnTo>
                  <a:lnTo>
                    <a:pt x="133646" y="22015"/>
                  </a:lnTo>
                  <a:lnTo>
                    <a:pt x="133317" y="22644"/>
                  </a:lnTo>
                  <a:lnTo>
                    <a:pt x="133017" y="23246"/>
                  </a:lnTo>
                  <a:lnTo>
                    <a:pt x="132743" y="23875"/>
                  </a:lnTo>
                  <a:lnTo>
                    <a:pt x="132470" y="24531"/>
                  </a:lnTo>
                  <a:lnTo>
                    <a:pt x="132223" y="25187"/>
                  </a:lnTo>
                  <a:lnTo>
                    <a:pt x="132005" y="25844"/>
                  </a:lnTo>
                  <a:lnTo>
                    <a:pt x="131786" y="26527"/>
                  </a:lnTo>
                  <a:lnTo>
                    <a:pt x="131622" y="27184"/>
                  </a:lnTo>
                  <a:lnTo>
                    <a:pt x="131458" y="27895"/>
                  </a:lnTo>
                  <a:lnTo>
                    <a:pt x="131321" y="28578"/>
                  </a:lnTo>
                  <a:lnTo>
                    <a:pt x="131212" y="29289"/>
                  </a:lnTo>
                  <a:lnTo>
                    <a:pt x="131130" y="30000"/>
                  </a:lnTo>
                  <a:lnTo>
                    <a:pt x="131075" y="30739"/>
                  </a:lnTo>
                  <a:lnTo>
                    <a:pt x="131020" y="31450"/>
                  </a:lnTo>
                  <a:lnTo>
                    <a:pt x="131020" y="32188"/>
                  </a:lnTo>
                  <a:lnTo>
                    <a:pt x="131020" y="32188"/>
                  </a:lnTo>
                  <a:lnTo>
                    <a:pt x="131020" y="32981"/>
                  </a:lnTo>
                  <a:lnTo>
                    <a:pt x="131075" y="33774"/>
                  </a:lnTo>
                  <a:lnTo>
                    <a:pt x="131157" y="34540"/>
                  </a:lnTo>
                  <a:lnTo>
                    <a:pt x="131239" y="35306"/>
                  </a:lnTo>
                  <a:lnTo>
                    <a:pt x="131376" y="36044"/>
                  </a:lnTo>
                  <a:lnTo>
                    <a:pt x="131540" y="36782"/>
                  </a:lnTo>
                  <a:lnTo>
                    <a:pt x="131704" y="37521"/>
                  </a:lnTo>
                  <a:lnTo>
                    <a:pt x="131895" y="38259"/>
                  </a:lnTo>
                  <a:lnTo>
                    <a:pt x="131895" y="38259"/>
                  </a:lnTo>
                  <a:lnTo>
                    <a:pt x="122023" y="37876"/>
                  </a:lnTo>
                  <a:lnTo>
                    <a:pt x="111686" y="37521"/>
                  </a:lnTo>
                  <a:lnTo>
                    <a:pt x="101020" y="37165"/>
                  </a:lnTo>
                  <a:lnTo>
                    <a:pt x="90246" y="36837"/>
                  </a:lnTo>
                  <a:lnTo>
                    <a:pt x="79471" y="36536"/>
                  </a:lnTo>
                  <a:lnTo>
                    <a:pt x="68860" y="36317"/>
                  </a:lnTo>
                  <a:lnTo>
                    <a:pt x="58632" y="36126"/>
                  </a:lnTo>
                  <a:lnTo>
                    <a:pt x="53683" y="36044"/>
                  </a:lnTo>
                  <a:lnTo>
                    <a:pt x="48897" y="36017"/>
                  </a:lnTo>
                  <a:lnTo>
                    <a:pt x="48897" y="36017"/>
                  </a:lnTo>
                  <a:lnTo>
                    <a:pt x="49034" y="35060"/>
                  </a:lnTo>
                  <a:lnTo>
                    <a:pt x="49143" y="34130"/>
                  </a:lnTo>
                  <a:lnTo>
                    <a:pt x="49225" y="33173"/>
                  </a:lnTo>
                  <a:lnTo>
                    <a:pt x="49252" y="32188"/>
                  </a:lnTo>
                  <a:lnTo>
                    <a:pt x="49252" y="32188"/>
                  </a:lnTo>
                  <a:lnTo>
                    <a:pt x="49225" y="31094"/>
                  </a:lnTo>
                  <a:lnTo>
                    <a:pt x="49143" y="30028"/>
                  </a:lnTo>
                  <a:lnTo>
                    <a:pt x="49006" y="28988"/>
                  </a:lnTo>
                  <a:lnTo>
                    <a:pt x="48815" y="27949"/>
                  </a:lnTo>
                  <a:lnTo>
                    <a:pt x="48596" y="26910"/>
                  </a:lnTo>
                  <a:lnTo>
                    <a:pt x="48295" y="25898"/>
                  </a:lnTo>
                  <a:lnTo>
                    <a:pt x="47967" y="24941"/>
                  </a:lnTo>
                  <a:lnTo>
                    <a:pt x="47584" y="23984"/>
                  </a:lnTo>
                  <a:lnTo>
                    <a:pt x="47174" y="23027"/>
                  </a:lnTo>
                  <a:lnTo>
                    <a:pt x="46709" y="22124"/>
                  </a:lnTo>
                  <a:lnTo>
                    <a:pt x="46189" y="21249"/>
                  </a:lnTo>
                  <a:lnTo>
                    <a:pt x="45643" y="20374"/>
                  </a:lnTo>
                  <a:lnTo>
                    <a:pt x="45041" y="19554"/>
                  </a:lnTo>
                  <a:lnTo>
                    <a:pt x="44412" y="18761"/>
                  </a:lnTo>
                  <a:lnTo>
                    <a:pt x="43756" y="17995"/>
                  </a:lnTo>
                  <a:lnTo>
                    <a:pt x="43072" y="17257"/>
                  </a:lnTo>
                  <a:lnTo>
                    <a:pt x="42334" y="16546"/>
                  </a:lnTo>
                  <a:lnTo>
                    <a:pt x="41568" y="15889"/>
                  </a:lnTo>
                  <a:lnTo>
                    <a:pt x="40775" y="15260"/>
                  </a:lnTo>
                  <a:lnTo>
                    <a:pt x="39927" y="14686"/>
                  </a:lnTo>
                  <a:lnTo>
                    <a:pt x="39079" y="14112"/>
                  </a:lnTo>
                  <a:lnTo>
                    <a:pt x="38204" y="13619"/>
                  </a:lnTo>
                  <a:lnTo>
                    <a:pt x="37274" y="13154"/>
                  </a:lnTo>
                  <a:lnTo>
                    <a:pt x="36344" y="12717"/>
                  </a:lnTo>
                  <a:lnTo>
                    <a:pt x="35387" y="12361"/>
                  </a:lnTo>
                  <a:lnTo>
                    <a:pt x="34403" y="12006"/>
                  </a:lnTo>
                  <a:lnTo>
                    <a:pt x="33391" y="11732"/>
                  </a:lnTo>
                  <a:lnTo>
                    <a:pt x="32379" y="11486"/>
                  </a:lnTo>
                  <a:lnTo>
                    <a:pt x="31340" y="11322"/>
                  </a:lnTo>
                  <a:lnTo>
                    <a:pt x="30273" y="11185"/>
                  </a:lnTo>
                  <a:lnTo>
                    <a:pt x="29207" y="11103"/>
                  </a:lnTo>
                  <a:lnTo>
                    <a:pt x="28113" y="11076"/>
                  </a:lnTo>
                  <a:lnTo>
                    <a:pt x="28113" y="11076"/>
                  </a:lnTo>
                  <a:lnTo>
                    <a:pt x="27211" y="11076"/>
                  </a:lnTo>
                  <a:lnTo>
                    <a:pt x="26308" y="11131"/>
                  </a:lnTo>
                  <a:lnTo>
                    <a:pt x="25406" y="11240"/>
                  </a:lnTo>
                  <a:lnTo>
                    <a:pt x="24531" y="11377"/>
                  </a:lnTo>
                  <a:lnTo>
                    <a:pt x="23655" y="11541"/>
                  </a:lnTo>
                  <a:lnTo>
                    <a:pt x="22808" y="11732"/>
                  </a:lnTo>
                  <a:lnTo>
                    <a:pt x="21960" y="11979"/>
                  </a:lnTo>
                  <a:lnTo>
                    <a:pt x="21139" y="12252"/>
                  </a:lnTo>
                  <a:lnTo>
                    <a:pt x="20319" y="12553"/>
                  </a:lnTo>
                  <a:lnTo>
                    <a:pt x="19526" y="12881"/>
                  </a:lnTo>
                  <a:lnTo>
                    <a:pt x="18760" y="13264"/>
                  </a:lnTo>
                  <a:lnTo>
                    <a:pt x="17995" y="13647"/>
                  </a:lnTo>
                  <a:lnTo>
                    <a:pt x="17256" y="14084"/>
                  </a:lnTo>
                  <a:lnTo>
                    <a:pt x="16518" y="14549"/>
                  </a:lnTo>
                  <a:lnTo>
                    <a:pt x="15834" y="15014"/>
                  </a:lnTo>
                  <a:lnTo>
                    <a:pt x="15150" y="15534"/>
                  </a:lnTo>
                  <a:lnTo>
                    <a:pt x="14467" y="16081"/>
                  </a:lnTo>
                  <a:lnTo>
                    <a:pt x="13838" y="16628"/>
                  </a:lnTo>
                  <a:lnTo>
                    <a:pt x="13236" y="17229"/>
                  </a:lnTo>
                  <a:lnTo>
                    <a:pt x="12635" y="17831"/>
                  </a:lnTo>
                  <a:lnTo>
                    <a:pt x="12060" y="18487"/>
                  </a:lnTo>
                  <a:lnTo>
                    <a:pt x="11541" y="19143"/>
                  </a:lnTo>
                  <a:lnTo>
                    <a:pt x="11021" y="19827"/>
                  </a:lnTo>
                  <a:lnTo>
                    <a:pt x="10529" y="20511"/>
                  </a:lnTo>
                  <a:lnTo>
                    <a:pt x="10064" y="21249"/>
                  </a:lnTo>
                  <a:lnTo>
                    <a:pt x="9654" y="21988"/>
                  </a:lnTo>
                  <a:lnTo>
                    <a:pt x="9243" y="22753"/>
                  </a:lnTo>
                  <a:lnTo>
                    <a:pt x="8888" y="23519"/>
                  </a:lnTo>
                  <a:lnTo>
                    <a:pt x="8532" y="24312"/>
                  </a:lnTo>
                  <a:lnTo>
                    <a:pt x="8232" y="25133"/>
                  </a:lnTo>
                  <a:lnTo>
                    <a:pt x="7958" y="25953"/>
                  </a:lnTo>
                  <a:lnTo>
                    <a:pt x="7712" y="26801"/>
                  </a:lnTo>
                  <a:lnTo>
                    <a:pt x="7712" y="26801"/>
                  </a:lnTo>
                  <a:lnTo>
                    <a:pt x="6919" y="25488"/>
                  </a:lnTo>
                  <a:lnTo>
                    <a:pt x="6126" y="24121"/>
                  </a:lnTo>
                  <a:lnTo>
                    <a:pt x="5388" y="22699"/>
                  </a:lnTo>
                  <a:lnTo>
                    <a:pt x="4677" y="21222"/>
                  </a:lnTo>
                  <a:lnTo>
                    <a:pt x="4020" y="19690"/>
                  </a:lnTo>
                  <a:lnTo>
                    <a:pt x="3391" y="18104"/>
                  </a:lnTo>
                  <a:lnTo>
                    <a:pt x="2790" y="16491"/>
                  </a:lnTo>
                  <a:lnTo>
                    <a:pt x="2243" y="14795"/>
                  </a:lnTo>
                  <a:lnTo>
                    <a:pt x="1778" y="13100"/>
                  </a:lnTo>
                  <a:lnTo>
                    <a:pt x="1340" y="11322"/>
                  </a:lnTo>
                  <a:lnTo>
                    <a:pt x="957" y="9517"/>
                  </a:lnTo>
                  <a:lnTo>
                    <a:pt x="793" y="8615"/>
                  </a:lnTo>
                  <a:lnTo>
                    <a:pt x="629" y="7685"/>
                  </a:lnTo>
                  <a:lnTo>
                    <a:pt x="492" y="6755"/>
                  </a:lnTo>
                  <a:lnTo>
                    <a:pt x="383" y="5798"/>
                  </a:lnTo>
                  <a:lnTo>
                    <a:pt x="274" y="4868"/>
                  </a:lnTo>
                  <a:lnTo>
                    <a:pt x="192" y="3911"/>
                  </a:lnTo>
                  <a:lnTo>
                    <a:pt x="110" y="2927"/>
                  </a:lnTo>
                  <a:lnTo>
                    <a:pt x="55" y="1970"/>
                  </a:lnTo>
                  <a:lnTo>
                    <a:pt x="28" y="985"/>
                  </a:lnTo>
                  <a:lnTo>
                    <a:pt x="0" y="1"/>
                  </a:lnTo>
                  <a:lnTo>
                    <a:pt x="34458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6" name="Google Shape;914;p23">
              <a:extLst>
                <a:ext uri="{FF2B5EF4-FFF2-40B4-BE49-F238E27FC236}">
                  <a16:creationId xmlns:a16="http://schemas.microsoft.com/office/drawing/2014/main" id="{B21220CC-61A6-A602-B74D-DE0E1B4C47DF}"/>
                </a:ext>
              </a:extLst>
            </xdr:cNvPr>
            <xdr:cNvSpPr/>
          </xdr:nvSpPr>
          <xdr:spPr>
            <a:xfrm>
              <a:off x="7103908" y="4323896"/>
              <a:ext cx="3294216" cy="530450"/>
            </a:xfrm>
            <a:custGeom>
              <a:avLst/>
              <a:gdLst/>
              <a:ahLst/>
              <a:cxnLst/>
              <a:rect l="l" t="t" r="r" b="b"/>
              <a:pathLst>
                <a:path w="142152" h="22890" extrusionOk="0">
                  <a:moveTo>
                    <a:pt x="2735" y="0"/>
                  </a:moveTo>
                  <a:lnTo>
                    <a:pt x="2380" y="164"/>
                  </a:lnTo>
                  <a:lnTo>
                    <a:pt x="2024" y="356"/>
                  </a:lnTo>
                  <a:lnTo>
                    <a:pt x="1669" y="547"/>
                  </a:lnTo>
                  <a:lnTo>
                    <a:pt x="1313" y="766"/>
                  </a:lnTo>
                  <a:lnTo>
                    <a:pt x="958" y="1012"/>
                  </a:lnTo>
                  <a:lnTo>
                    <a:pt x="630" y="1286"/>
                  </a:lnTo>
                  <a:lnTo>
                    <a:pt x="329" y="1559"/>
                  </a:lnTo>
                  <a:lnTo>
                    <a:pt x="1" y="1860"/>
                  </a:lnTo>
                  <a:lnTo>
                    <a:pt x="1" y="3391"/>
                  </a:lnTo>
                  <a:lnTo>
                    <a:pt x="40748" y="3391"/>
                  </a:lnTo>
                  <a:lnTo>
                    <a:pt x="41240" y="3419"/>
                  </a:lnTo>
                  <a:lnTo>
                    <a:pt x="41760" y="3446"/>
                  </a:lnTo>
                  <a:lnTo>
                    <a:pt x="42279" y="3501"/>
                  </a:lnTo>
                  <a:lnTo>
                    <a:pt x="42799" y="3583"/>
                  </a:lnTo>
                  <a:lnTo>
                    <a:pt x="43291" y="3665"/>
                  </a:lnTo>
                  <a:lnTo>
                    <a:pt x="43783" y="3802"/>
                  </a:lnTo>
                  <a:lnTo>
                    <a:pt x="44276" y="3938"/>
                  </a:lnTo>
                  <a:lnTo>
                    <a:pt x="44768" y="4075"/>
                  </a:lnTo>
                  <a:lnTo>
                    <a:pt x="45260" y="4266"/>
                  </a:lnTo>
                  <a:lnTo>
                    <a:pt x="45725" y="4458"/>
                  </a:lnTo>
                  <a:lnTo>
                    <a:pt x="46190" y="4677"/>
                  </a:lnTo>
                  <a:lnTo>
                    <a:pt x="46655" y="4923"/>
                  </a:lnTo>
                  <a:lnTo>
                    <a:pt x="47092" y="5169"/>
                  </a:lnTo>
                  <a:lnTo>
                    <a:pt x="47530" y="5470"/>
                  </a:lnTo>
                  <a:lnTo>
                    <a:pt x="47940" y="5743"/>
                  </a:lnTo>
                  <a:lnTo>
                    <a:pt x="48350" y="6071"/>
                  </a:lnTo>
                  <a:lnTo>
                    <a:pt x="60684" y="15889"/>
                  </a:lnTo>
                  <a:lnTo>
                    <a:pt x="61176" y="16244"/>
                  </a:lnTo>
                  <a:lnTo>
                    <a:pt x="61668" y="16600"/>
                  </a:lnTo>
                  <a:lnTo>
                    <a:pt x="62161" y="16928"/>
                  </a:lnTo>
                  <a:lnTo>
                    <a:pt x="62680" y="17229"/>
                  </a:lnTo>
                  <a:lnTo>
                    <a:pt x="63227" y="17530"/>
                  </a:lnTo>
                  <a:lnTo>
                    <a:pt x="63747" y="17803"/>
                  </a:lnTo>
                  <a:lnTo>
                    <a:pt x="64294" y="18049"/>
                  </a:lnTo>
                  <a:lnTo>
                    <a:pt x="64868" y="18268"/>
                  </a:lnTo>
                  <a:lnTo>
                    <a:pt x="65442" y="18460"/>
                  </a:lnTo>
                  <a:lnTo>
                    <a:pt x="65989" y="18651"/>
                  </a:lnTo>
                  <a:lnTo>
                    <a:pt x="66591" y="18815"/>
                  </a:lnTo>
                  <a:lnTo>
                    <a:pt x="67165" y="18952"/>
                  </a:lnTo>
                  <a:lnTo>
                    <a:pt x="67767" y="19061"/>
                  </a:lnTo>
                  <a:lnTo>
                    <a:pt x="68369" y="19143"/>
                  </a:lnTo>
                  <a:lnTo>
                    <a:pt x="68970" y="19225"/>
                  </a:lnTo>
                  <a:lnTo>
                    <a:pt x="69572" y="19253"/>
                  </a:lnTo>
                  <a:lnTo>
                    <a:pt x="136955" y="22890"/>
                  </a:lnTo>
                  <a:lnTo>
                    <a:pt x="137557" y="22425"/>
                  </a:lnTo>
                  <a:lnTo>
                    <a:pt x="138158" y="21960"/>
                  </a:lnTo>
                  <a:lnTo>
                    <a:pt x="138787" y="21550"/>
                  </a:lnTo>
                  <a:lnTo>
                    <a:pt x="139444" y="21140"/>
                  </a:lnTo>
                  <a:lnTo>
                    <a:pt x="140100" y="20757"/>
                  </a:lnTo>
                  <a:lnTo>
                    <a:pt x="140756" y="20401"/>
                  </a:lnTo>
                  <a:lnTo>
                    <a:pt x="141440" y="20073"/>
                  </a:lnTo>
                  <a:lnTo>
                    <a:pt x="142151" y="19745"/>
                  </a:lnTo>
                  <a:lnTo>
                    <a:pt x="69763" y="15862"/>
                  </a:lnTo>
                  <a:lnTo>
                    <a:pt x="69298" y="15834"/>
                  </a:lnTo>
                  <a:lnTo>
                    <a:pt x="68806" y="15780"/>
                  </a:lnTo>
                  <a:lnTo>
                    <a:pt x="68341" y="15698"/>
                  </a:lnTo>
                  <a:lnTo>
                    <a:pt x="67876" y="15616"/>
                  </a:lnTo>
                  <a:lnTo>
                    <a:pt x="67411" y="15506"/>
                  </a:lnTo>
                  <a:lnTo>
                    <a:pt x="66974" y="15369"/>
                  </a:lnTo>
                  <a:lnTo>
                    <a:pt x="66509" y="15233"/>
                  </a:lnTo>
                  <a:lnTo>
                    <a:pt x="66071" y="15096"/>
                  </a:lnTo>
                  <a:lnTo>
                    <a:pt x="65634" y="14904"/>
                  </a:lnTo>
                  <a:lnTo>
                    <a:pt x="65196" y="14713"/>
                  </a:lnTo>
                  <a:lnTo>
                    <a:pt x="64786" y="14494"/>
                  </a:lnTo>
                  <a:lnTo>
                    <a:pt x="64376" y="14275"/>
                  </a:lnTo>
                  <a:lnTo>
                    <a:pt x="63966" y="14029"/>
                  </a:lnTo>
                  <a:lnTo>
                    <a:pt x="63555" y="13783"/>
                  </a:lnTo>
                  <a:lnTo>
                    <a:pt x="63173" y="13510"/>
                  </a:lnTo>
                  <a:lnTo>
                    <a:pt x="62790" y="13209"/>
                  </a:lnTo>
                  <a:lnTo>
                    <a:pt x="50484" y="3391"/>
                  </a:lnTo>
                  <a:lnTo>
                    <a:pt x="49964" y="3008"/>
                  </a:lnTo>
                  <a:lnTo>
                    <a:pt x="49417" y="2626"/>
                  </a:lnTo>
                  <a:lnTo>
                    <a:pt x="48870" y="2270"/>
                  </a:lnTo>
                  <a:lnTo>
                    <a:pt x="48296" y="1942"/>
                  </a:lnTo>
                  <a:lnTo>
                    <a:pt x="47721" y="1641"/>
                  </a:lnTo>
                  <a:lnTo>
                    <a:pt x="47120" y="1368"/>
                  </a:lnTo>
                  <a:lnTo>
                    <a:pt x="46518" y="1094"/>
                  </a:lnTo>
                  <a:lnTo>
                    <a:pt x="45889" y="875"/>
                  </a:lnTo>
                  <a:lnTo>
                    <a:pt x="45260" y="684"/>
                  </a:lnTo>
                  <a:lnTo>
                    <a:pt x="44631" y="493"/>
                  </a:lnTo>
                  <a:lnTo>
                    <a:pt x="44002" y="356"/>
                  </a:lnTo>
                  <a:lnTo>
                    <a:pt x="43346" y="219"/>
                  </a:lnTo>
                  <a:lnTo>
                    <a:pt x="42717" y="110"/>
                  </a:lnTo>
                  <a:lnTo>
                    <a:pt x="42061" y="55"/>
                  </a:lnTo>
                  <a:lnTo>
                    <a:pt x="41404" y="0"/>
                  </a:lnTo>
                  <a:close/>
                </a:path>
              </a:pathLst>
            </a:custGeom>
            <a:solidFill>
              <a:srgbClr val="414042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7" name="Google Shape;915;p23">
              <a:extLst>
                <a:ext uri="{FF2B5EF4-FFF2-40B4-BE49-F238E27FC236}">
                  <a16:creationId xmlns:a16="http://schemas.microsoft.com/office/drawing/2014/main" id="{5828BAFA-1175-B0F7-599A-94A7163AB2ED}"/>
                </a:ext>
              </a:extLst>
            </xdr:cNvPr>
            <xdr:cNvSpPr/>
          </xdr:nvSpPr>
          <xdr:spPr>
            <a:xfrm>
              <a:off x="7103908" y="4323896"/>
              <a:ext cx="3294216" cy="530450"/>
            </a:xfrm>
            <a:custGeom>
              <a:avLst/>
              <a:gdLst/>
              <a:ahLst/>
              <a:cxnLst/>
              <a:rect l="l" t="t" r="r" b="b"/>
              <a:pathLst>
                <a:path w="142152" h="22890" fill="none" extrusionOk="0">
                  <a:moveTo>
                    <a:pt x="1" y="3391"/>
                  </a:moveTo>
                  <a:lnTo>
                    <a:pt x="1" y="1860"/>
                  </a:lnTo>
                  <a:lnTo>
                    <a:pt x="1" y="1860"/>
                  </a:lnTo>
                  <a:lnTo>
                    <a:pt x="329" y="1559"/>
                  </a:lnTo>
                  <a:lnTo>
                    <a:pt x="630" y="1286"/>
                  </a:lnTo>
                  <a:lnTo>
                    <a:pt x="958" y="1012"/>
                  </a:lnTo>
                  <a:lnTo>
                    <a:pt x="1313" y="766"/>
                  </a:lnTo>
                  <a:lnTo>
                    <a:pt x="1669" y="547"/>
                  </a:lnTo>
                  <a:lnTo>
                    <a:pt x="2024" y="356"/>
                  </a:lnTo>
                  <a:lnTo>
                    <a:pt x="2380" y="164"/>
                  </a:lnTo>
                  <a:lnTo>
                    <a:pt x="2735" y="0"/>
                  </a:lnTo>
                  <a:lnTo>
                    <a:pt x="40748" y="0"/>
                  </a:lnTo>
                  <a:lnTo>
                    <a:pt x="40748" y="0"/>
                  </a:lnTo>
                  <a:lnTo>
                    <a:pt x="41404" y="0"/>
                  </a:lnTo>
                  <a:lnTo>
                    <a:pt x="42061" y="55"/>
                  </a:lnTo>
                  <a:lnTo>
                    <a:pt x="42717" y="110"/>
                  </a:lnTo>
                  <a:lnTo>
                    <a:pt x="43346" y="219"/>
                  </a:lnTo>
                  <a:lnTo>
                    <a:pt x="44002" y="356"/>
                  </a:lnTo>
                  <a:lnTo>
                    <a:pt x="44631" y="493"/>
                  </a:lnTo>
                  <a:lnTo>
                    <a:pt x="45260" y="684"/>
                  </a:lnTo>
                  <a:lnTo>
                    <a:pt x="45889" y="875"/>
                  </a:lnTo>
                  <a:lnTo>
                    <a:pt x="46518" y="1094"/>
                  </a:lnTo>
                  <a:lnTo>
                    <a:pt x="47120" y="1368"/>
                  </a:lnTo>
                  <a:lnTo>
                    <a:pt x="47721" y="1641"/>
                  </a:lnTo>
                  <a:lnTo>
                    <a:pt x="48296" y="1942"/>
                  </a:lnTo>
                  <a:lnTo>
                    <a:pt x="48870" y="2270"/>
                  </a:lnTo>
                  <a:lnTo>
                    <a:pt x="49417" y="2626"/>
                  </a:lnTo>
                  <a:lnTo>
                    <a:pt x="49964" y="3008"/>
                  </a:lnTo>
                  <a:lnTo>
                    <a:pt x="50484" y="3391"/>
                  </a:lnTo>
                  <a:lnTo>
                    <a:pt x="62790" y="13209"/>
                  </a:lnTo>
                  <a:lnTo>
                    <a:pt x="62790" y="13209"/>
                  </a:lnTo>
                  <a:lnTo>
                    <a:pt x="63173" y="13510"/>
                  </a:lnTo>
                  <a:lnTo>
                    <a:pt x="63555" y="13783"/>
                  </a:lnTo>
                  <a:lnTo>
                    <a:pt x="63966" y="14029"/>
                  </a:lnTo>
                  <a:lnTo>
                    <a:pt x="64376" y="14275"/>
                  </a:lnTo>
                  <a:lnTo>
                    <a:pt x="64786" y="14494"/>
                  </a:lnTo>
                  <a:lnTo>
                    <a:pt x="65196" y="14713"/>
                  </a:lnTo>
                  <a:lnTo>
                    <a:pt x="65634" y="14904"/>
                  </a:lnTo>
                  <a:lnTo>
                    <a:pt x="66071" y="15096"/>
                  </a:lnTo>
                  <a:lnTo>
                    <a:pt x="66509" y="15233"/>
                  </a:lnTo>
                  <a:lnTo>
                    <a:pt x="66974" y="15369"/>
                  </a:lnTo>
                  <a:lnTo>
                    <a:pt x="67411" y="15506"/>
                  </a:lnTo>
                  <a:lnTo>
                    <a:pt x="67876" y="15616"/>
                  </a:lnTo>
                  <a:lnTo>
                    <a:pt x="68341" y="15698"/>
                  </a:lnTo>
                  <a:lnTo>
                    <a:pt x="68806" y="15780"/>
                  </a:lnTo>
                  <a:lnTo>
                    <a:pt x="69298" y="15834"/>
                  </a:lnTo>
                  <a:lnTo>
                    <a:pt x="69763" y="15862"/>
                  </a:lnTo>
                  <a:lnTo>
                    <a:pt x="142151" y="19745"/>
                  </a:lnTo>
                  <a:lnTo>
                    <a:pt x="142151" y="19745"/>
                  </a:lnTo>
                  <a:lnTo>
                    <a:pt x="141440" y="20073"/>
                  </a:lnTo>
                  <a:lnTo>
                    <a:pt x="140756" y="20401"/>
                  </a:lnTo>
                  <a:lnTo>
                    <a:pt x="140100" y="20757"/>
                  </a:lnTo>
                  <a:lnTo>
                    <a:pt x="139444" y="21140"/>
                  </a:lnTo>
                  <a:lnTo>
                    <a:pt x="138787" y="21550"/>
                  </a:lnTo>
                  <a:lnTo>
                    <a:pt x="138158" y="21960"/>
                  </a:lnTo>
                  <a:lnTo>
                    <a:pt x="137557" y="22425"/>
                  </a:lnTo>
                  <a:lnTo>
                    <a:pt x="136955" y="22890"/>
                  </a:lnTo>
                  <a:lnTo>
                    <a:pt x="69572" y="19253"/>
                  </a:lnTo>
                  <a:lnTo>
                    <a:pt x="69572" y="19253"/>
                  </a:lnTo>
                  <a:lnTo>
                    <a:pt x="68970" y="19225"/>
                  </a:lnTo>
                  <a:lnTo>
                    <a:pt x="68369" y="19143"/>
                  </a:lnTo>
                  <a:lnTo>
                    <a:pt x="67767" y="19061"/>
                  </a:lnTo>
                  <a:lnTo>
                    <a:pt x="67165" y="18952"/>
                  </a:lnTo>
                  <a:lnTo>
                    <a:pt x="66591" y="18815"/>
                  </a:lnTo>
                  <a:lnTo>
                    <a:pt x="65989" y="18651"/>
                  </a:lnTo>
                  <a:lnTo>
                    <a:pt x="65442" y="18460"/>
                  </a:lnTo>
                  <a:lnTo>
                    <a:pt x="64868" y="18268"/>
                  </a:lnTo>
                  <a:lnTo>
                    <a:pt x="64294" y="18049"/>
                  </a:lnTo>
                  <a:lnTo>
                    <a:pt x="63747" y="17803"/>
                  </a:lnTo>
                  <a:lnTo>
                    <a:pt x="63227" y="17530"/>
                  </a:lnTo>
                  <a:lnTo>
                    <a:pt x="62680" y="17229"/>
                  </a:lnTo>
                  <a:lnTo>
                    <a:pt x="62161" y="16928"/>
                  </a:lnTo>
                  <a:lnTo>
                    <a:pt x="61668" y="16600"/>
                  </a:lnTo>
                  <a:lnTo>
                    <a:pt x="61176" y="16244"/>
                  </a:lnTo>
                  <a:lnTo>
                    <a:pt x="60684" y="15889"/>
                  </a:lnTo>
                  <a:lnTo>
                    <a:pt x="48350" y="6071"/>
                  </a:lnTo>
                  <a:lnTo>
                    <a:pt x="48350" y="6071"/>
                  </a:lnTo>
                  <a:lnTo>
                    <a:pt x="47940" y="5743"/>
                  </a:lnTo>
                  <a:lnTo>
                    <a:pt x="47530" y="5470"/>
                  </a:lnTo>
                  <a:lnTo>
                    <a:pt x="47092" y="5169"/>
                  </a:lnTo>
                  <a:lnTo>
                    <a:pt x="46655" y="4923"/>
                  </a:lnTo>
                  <a:lnTo>
                    <a:pt x="46190" y="4677"/>
                  </a:lnTo>
                  <a:lnTo>
                    <a:pt x="45725" y="4458"/>
                  </a:lnTo>
                  <a:lnTo>
                    <a:pt x="45260" y="4266"/>
                  </a:lnTo>
                  <a:lnTo>
                    <a:pt x="44768" y="4075"/>
                  </a:lnTo>
                  <a:lnTo>
                    <a:pt x="44276" y="3938"/>
                  </a:lnTo>
                  <a:lnTo>
                    <a:pt x="43783" y="3802"/>
                  </a:lnTo>
                  <a:lnTo>
                    <a:pt x="43291" y="3665"/>
                  </a:lnTo>
                  <a:lnTo>
                    <a:pt x="42799" y="3583"/>
                  </a:lnTo>
                  <a:lnTo>
                    <a:pt x="42279" y="3501"/>
                  </a:lnTo>
                  <a:lnTo>
                    <a:pt x="41760" y="3446"/>
                  </a:lnTo>
                  <a:lnTo>
                    <a:pt x="41240" y="3419"/>
                  </a:lnTo>
                  <a:lnTo>
                    <a:pt x="40748" y="3391"/>
                  </a:lnTo>
                  <a:lnTo>
                    <a:pt x="1" y="339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8" name="Google Shape;916;p23">
              <a:extLst>
                <a:ext uri="{FF2B5EF4-FFF2-40B4-BE49-F238E27FC236}">
                  <a16:creationId xmlns:a16="http://schemas.microsoft.com/office/drawing/2014/main" id="{98578A65-32F7-E0B1-345B-A575C1FDA31F}"/>
                </a:ext>
              </a:extLst>
            </xdr:cNvPr>
            <xdr:cNvSpPr/>
          </xdr:nvSpPr>
          <xdr:spPr>
            <a:xfrm>
              <a:off x="10825868" y="4804893"/>
              <a:ext cx="566579" cy="109033"/>
            </a:xfrm>
            <a:custGeom>
              <a:avLst/>
              <a:gdLst/>
              <a:ahLst/>
              <a:cxnLst/>
              <a:rect l="l" t="t" r="r" b="b"/>
              <a:pathLst>
                <a:path w="24449" h="4705" extrusionOk="0">
                  <a:moveTo>
                    <a:pt x="0" y="1"/>
                  </a:moveTo>
                  <a:lnTo>
                    <a:pt x="657" y="384"/>
                  </a:lnTo>
                  <a:lnTo>
                    <a:pt x="1313" y="794"/>
                  </a:lnTo>
                  <a:lnTo>
                    <a:pt x="1942" y="1204"/>
                  </a:lnTo>
                  <a:lnTo>
                    <a:pt x="2544" y="1669"/>
                  </a:lnTo>
                  <a:lnTo>
                    <a:pt x="3145" y="2134"/>
                  </a:lnTo>
                  <a:lnTo>
                    <a:pt x="3720" y="2626"/>
                  </a:lnTo>
                  <a:lnTo>
                    <a:pt x="4266" y="3146"/>
                  </a:lnTo>
                  <a:lnTo>
                    <a:pt x="4813" y="3665"/>
                  </a:lnTo>
                  <a:lnTo>
                    <a:pt x="24257" y="4704"/>
                  </a:lnTo>
                  <a:lnTo>
                    <a:pt x="24367" y="3036"/>
                  </a:lnTo>
                  <a:lnTo>
                    <a:pt x="24449" y="1313"/>
                  </a:lnTo>
                  <a:lnTo>
                    <a:pt x="0" y="1"/>
                  </a:lnTo>
                  <a:close/>
                </a:path>
              </a:pathLst>
            </a:custGeom>
            <a:solidFill>
              <a:srgbClr val="70934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29" name="Google Shape;917;p23">
              <a:extLst>
                <a:ext uri="{FF2B5EF4-FFF2-40B4-BE49-F238E27FC236}">
                  <a16:creationId xmlns:a16="http://schemas.microsoft.com/office/drawing/2014/main" id="{A6F991AA-5A9A-3FA2-EBC0-D4560AC2DB3C}"/>
                </a:ext>
              </a:extLst>
            </xdr:cNvPr>
            <xdr:cNvSpPr/>
          </xdr:nvSpPr>
          <xdr:spPr>
            <a:xfrm>
              <a:off x="10825868" y="4804893"/>
              <a:ext cx="566579" cy="109033"/>
            </a:xfrm>
            <a:custGeom>
              <a:avLst/>
              <a:gdLst/>
              <a:ahLst/>
              <a:cxnLst/>
              <a:rect l="l" t="t" r="r" b="b"/>
              <a:pathLst>
                <a:path w="24449" h="4705" fill="none" extrusionOk="0">
                  <a:moveTo>
                    <a:pt x="0" y="1"/>
                  </a:moveTo>
                  <a:lnTo>
                    <a:pt x="24449" y="1313"/>
                  </a:lnTo>
                  <a:lnTo>
                    <a:pt x="24449" y="1313"/>
                  </a:lnTo>
                  <a:lnTo>
                    <a:pt x="24367" y="3036"/>
                  </a:lnTo>
                  <a:lnTo>
                    <a:pt x="24257" y="4704"/>
                  </a:lnTo>
                  <a:lnTo>
                    <a:pt x="4813" y="3665"/>
                  </a:lnTo>
                  <a:lnTo>
                    <a:pt x="4813" y="3665"/>
                  </a:lnTo>
                  <a:lnTo>
                    <a:pt x="4266" y="3146"/>
                  </a:lnTo>
                  <a:lnTo>
                    <a:pt x="3720" y="2626"/>
                  </a:lnTo>
                  <a:lnTo>
                    <a:pt x="3145" y="2134"/>
                  </a:lnTo>
                  <a:lnTo>
                    <a:pt x="2544" y="1669"/>
                  </a:lnTo>
                  <a:lnTo>
                    <a:pt x="1942" y="1204"/>
                  </a:lnTo>
                  <a:lnTo>
                    <a:pt x="1313" y="794"/>
                  </a:lnTo>
                  <a:lnTo>
                    <a:pt x="657" y="384"/>
                  </a:lnTo>
                  <a:lnTo>
                    <a:pt x="0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0" name="Google Shape;918;p23">
              <a:extLst>
                <a:ext uri="{FF2B5EF4-FFF2-40B4-BE49-F238E27FC236}">
                  <a16:creationId xmlns:a16="http://schemas.microsoft.com/office/drawing/2014/main" id="{B9CBF70E-C6E7-E83E-3489-9164A39105E6}"/>
                </a:ext>
              </a:extLst>
            </xdr:cNvPr>
            <xdr:cNvSpPr/>
          </xdr:nvSpPr>
          <xdr:spPr>
            <a:xfrm>
              <a:off x="9208562" y="2854254"/>
              <a:ext cx="1556475" cy="1199689"/>
            </a:xfrm>
            <a:custGeom>
              <a:avLst/>
              <a:gdLst/>
              <a:ahLst/>
              <a:cxnLst/>
              <a:rect l="l" t="t" r="r" b="b"/>
              <a:pathLst>
                <a:path w="67165" h="51769" extrusionOk="0">
                  <a:moveTo>
                    <a:pt x="1" y="0"/>
                  </a:moveTo>
                  <a:lnTo>
                    <a:pt x="903" y="575"/>
                  </a:lnTo>
                  <a:lnTo>
                    <a:pt x="1805" y="1204"/>
                  </a:lnTo>
                  <a:lnTo>
                    <a:pt x="2681" y="1887"/>
                  </a:lnTo>
                  <a:lnTo>
                    <a:pt x="3583" y="2571"/>
                  </a:lnTo>
                  <a:lnTo>
                    <a:pt x="4458" y="3309"/>
                  </a:lnTo>
                  <a:lnTo>
                    <a:pt x="5333" y="4075"/>
                  </a:lnTo>
                  <a:lnTo>
                    <a:pt x="6208" y="4868"/>
                  </a:lnTo>
                  <a:lnTo>
                    <a:pt x="7056" y="5661"/>
                  </a:lnTo>
                  <a:lnTo>
                    <a:pt x="7931" y="6509"/>
                  </a:lnTo>
                  <a:lnTo>
                    <a:pt x="8779" y="7384"/>
                  </a:lnTo>
                  <a:lnTo>
                    <a:pt x="9599" y="8259"/>
                  </a:lnTo>
                  <a:lnTo>
                    <a:pt x="10447" y="9162"/>
                  </a:lnTo>
                  <a:lnTo>
                    <a:pt x="11268" y="10091"/>
                  </a:lnTo>
                  <a:lnTo>
                    <a:pt x="12088" y="11049"/>
                  </a:lnTo>
                  <a:lnTo>
                    <a:pt x="12908" y="12006"/>
                  </a:lnTo>
                  <a:lnTo>
                    <a:pt x="13701" y="12990"/>
                  </a:lnTo>
                  <a:lnTo>
                    <a:pt x="15288" y="14987"/>
                  </a:lnTo>
                  <a:lnTo>
                    <a:pt x="16819" y="17038"/>
                  </a:lnTo>
                  <a:lnTo>
                    <a:pt x="18296" y="19116"/>
                  </a:lnTo>
                  <a:lnTo>
                    <a:pt x="19745" y="21222"/>
                  </a:lnTo>
                  <a:lnTo>
                    <a:pt x="21167" y="23327"/>
                  </a:lnTo>
                  <a:lnTo>
                    <a:pt x="22507" y="25433"/>
                  </a:lnTo>
                  <a:lnTo>
                    <a:pt x="23820" y="27512"/>
                  </a:lnTo>
                  <a:lnTo>
                    <a:pt x="25078" y="29590"/>
                  </a:lnTo>
                  <a:lnTo>
                    <a:pt x="26254" y="31641"/>
                  </a:lnTo>
                  <a:lnTo>
                    <a:pt x="27402" y="33610"/>
                  </a:lnTo>
                  <a:lnTo>
                    <a:pt x="28469" y="35552"/>
                  </a:lnTo>
                  <a:lnTo>
                    <a:pt x="29481" y="37411"/>
                  </a:lnTo>
                  <a:lnTo>
                    <a:pt x="30410" y="39161"/>
                  </a:lnTo>
                  <a:lnTo>
                    <a:pt x="31286" y="40857"/>
                  </a:lnTo>
                  <a:lnTo>
                    <a:pt x="32817" y="43892"/>
                  </a:lnTo>
                  <a:lnTo>
                    <a:pt x="34048" y="46408"/>
                  </a:lnTo>
                  <a:lnTo>
                    <a:pt x="34950" y="48323"/>
                  </a:lnTo>
                  <a:lnTo>
                    <a:pt x="35688" y="49964"/>
                  </a:lnTo>
                  <a:lnTo>
                    <a:pt x="37165" y="50210"/>
                  </a:lnTo>
                  <a:lnTo>
                    <a:pt x="38615" y="50428"/>
                  </a:lnTo>
                  <a:lnTo>
                    <a:pt x="40091" y="50647"/>
                  </a:lnTo>
                  <a:lnTo>
                    <a:pt x="41541" y="50811"/>
                  </a:lnTo>
                  <a:lnTo>
                    <a:pt x="42990" y="50975"/>
                  </a:lnTo>
                  <a:lnTo>
                    <a:pt x="44412" y="51139"/>
                  </a:lnTo>
                  <a:lnTo>
                    <a:pt x="47229" y="51358"/>
                  </a:lnTo>
                  <a:lnTo>
                    <a:pt x="49936" y="51550"/>
                  </a:lnTo>
                  <a:lnTo>
                    <a:pt x="52534" y="51659"/>
                  </a:lnTo>
                  <a:lnTo>
                    <a:pt x="54996" y="51741"/>
                  </a:lnTo>
                  <a:lnTo>
                    <a:pt x="57293" y="51768"/>
                  </a:lnTo>
                  <a:lnTo>
                    <a:pt x="59426" y="51768"/>
                  </a:lnTo>
                  <a:lnTo>
                    <a:pt x="61340" y="51741"/>
                  </a:lnTo>
                  <a:lnTo>
                    <a:pt x="63008" y="51714"/>
                  </a:lnTo>
                  <a:lnTo>
                    <a:pt x="64458" y="51659"/>
                  </a:lnTo>
                  <a:lnTo>
                    <a:pt x="66454" y="51550"/>
                  </a:lnTo>
                  <a:lnTo>
                    <a:pt x="67165" y="51522"/>
                  </a:lnTo>
                  <a:lnTo>
                    <a:pt x="66892" y="50866"/>
                  </a:lnTo>
                  <a:lnTo>
                    <a:pt x="66591" y="50210"/>
                  </a:lnTo>
                  <a:lnTo>
                    <a:pt x="66235" y="49499"/>
                  </a:lnTo>
                  <a:lnTo>
                    <a:pt x="65852" y="48788"/>
                  </a:lnTo>
                  <a:lnTo>
                    <a:pt x="65415" y="48049"/>
                  </a:lnTo>
                  <a:lnTo>
                    <a:pt x="64950" y="47284"/>
                  </a:lnTo>
                  <a:lnTo>
                    <a:pt x="64458" y="46490"/>
                  </a:lnTo>
                  <a:lnTo>
                    <a:pt x="63938" y="45697"/>
                  </a:lnTo>
                  <a:lnTo>
                    <a:pt x="63364" y="44877"/>
                  </a:lnTo>
                  <a:lnTo>
                    <a:pt x="62762" y="44057"/>
                  </a:lnTo>
                  <a:lnTo>
                    <a:pt x="62133" y="43181"/>
                  </a:lnTo>
                  <a:lnTo>
                    <a:pt x="61449" y="42334"/>
                  </a:lnTo>
                  <a:lnTo>
                    <a:pt x="60027" y="40556"/>
                  </a:lnTo>
                  <a:lnTo>
                    <a:pt x="58469" y="38724"/>
                  </a:lnTo>
                  <a:lnTo>
                    <a:pt x="56800" y="36837"/>
                  </a:lnTo>
                  <a:lnTo>
                    <a:pt x="55023" y="34950"/>
                  </a:lnTo>
                  <a:lnTo>
                    <a:pt x="53136" y="33008"/>
                  </a:lnTo>
                  <a:lnTo>
                    <a:pt x="51167" y="31067"/>
                  </a:lnTo>
                  <a:lnTo>
                    <a:pt x="49089" y="29098"/>
                  </a:lnTo>
                  <a:lnTo>
                    <a:pt x="46928" y="27129"/>
                  </a:lnTo>
                  <a:lnTo>
                    <a:pt x="44686" y="25160"/>
                  </a:lnTo>
                  <a:lnTo>
                    <a:pt x="42389" y="23218"/>
                  </a:lnTo>
                  <a:lnTo>
                    <a:pt x="39982" y="21304"/>
                  </a:lnTo>
                  <a:lnTo>
                    <a:pt x="37548" y="19389"/>
                  </a:lnTo>
                  <a:lnTo>
                    <a:pt x="35060" y="17530"/>
                  </a:lnTo>
                  <a:lnTo>
                    <a:pt x="33774" y="16600"/>
                  </a:lnTo>
                  <a:lnTo>
                    <a:pt x="32489" y="15698"/>
                  </a:lnTo>
                  <a:lnTo>
                    <a:pt x="31204" y="14795"/>
                  </a:lnTo>
                  <a:lnTo>
                    <a:pt x="29891" y="13920"/>
                  </a:lnTo>
                  <a:lnTo>
                    <a:pt x="28578" y="13072"/>
                  </a:lnTo>
                  <a:lnTo>
                    <a:pt x="27266" y="12225"/>
                  </a:lnTo>
                  <a:lnTo>
                    <a:pt x="25926" y="11377"/>
                  </a:lnTo>
                  <a:lnTo>
                    <a:pt x="24586" y="10556"/>
                  </a:lnTo>
                  <a:lnTo>
                    <a:pt x="23246" y="9763"/>
                  </a:lnTo>
                  <a:lnTo>
                    <a:pt x="21878" y="8998"/>
                  </a:lnTo>
                  <a:lnTo>
                    <a:pt x="20538" y="8232"/>
                  </a:lnTo>
                  <a:lnTo>
                    <a:pt x="19171" y="7493"/>
                  </a:lnTo>
                  <a:lnTo>
                    <a:pt x="17803" y="6782"/>
                  </a:lnTo>
                  <a:lnTo>
                    <a:pt x="16436" y="6099"/>
                  </a:lnTo>
                  <a:lnTo>
                    <a:pt x="15069" y="5415"/>
                  </a:lnTo>
                  <a:lnTo>
                    <a:pt x="13674" y="4786"/>
                  </a:lnTo>
                  <a:lnTo>
                    <a:pt x="12307" y="4184"/>
                  </a:lnTo>
                  <a:lnTo>
                    <a:pt x="10939" y="3583"/>
                  </a:lnTo>
                  <a:lnTo>
                    <a:pt x="9545" y="3036"/>
                  </a:lnTo>
                  <a:lnTo>
                    <a:pt x="8177" y="2489"/>
                  </a:lnTo>
                  <a:lnTo>
                    <a:pt x="6810" y="1997"/>
                  </a:lnTo>
                  <a:lnTo>
                    <a:pt x="5443" y="1532"/>
                  </a:lnTo>
                  <a:lnTo>
                    <a:pt x="4075" y="1094"/>
                  </a:lnTo>
                  <a:lnTo>
                    <a:pt x="2708" y="684"/>
                  </a:lnTo>
                  <a:lnTo>
                    <a:pt x="1341" y="329"/>
                  </a:lnTo>
                  <a:lnTo>
                    <a:pt x="1" y="0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1" name="Google Shape;919;p23">
              <a:extLst>
                <a:ext uri="{FF2B5EF4-FFF2-40B4-BE49-F238E27FC236}">
                  <a16:creationId xmlns:a16="http://schemas.microsoft.com/office/drawing/2014/main" id="{D7EE05BE-AEE3-C7C6-38E0-49817971BAB0}"/>
                </a:ext>
              </a:extLst>
            </xdr:cNvPr>
            <xdr:cNvSpPr/>
          </xdr:nvSpPr>
          <xdr:spPr>
            <a:xfrm>
              <a:off x="7880234" y="2987967"/>
              <a:ext cx="1868929" cy="1026673"/>
            </a:xfrm>
            <a:custGeom>
              <a:avLst/>
              <a:gdLst/>
              <a:ahLst/>
              <a:cxnLst/>
              <a:rect l="l" t="t" r="r" b="b"/>
              <a:pathLst>
                <a:path w="80648" h="44303" extrusionOk="0">
                  <a:moveTo>
                    <a:pt x="32462" y="1"/>
                  </a:moveTo>
                  <a:lnTo>
                    <a:pt x="30520" y="28"/>
                  </a:lnTo>
                  <a:lnTo>
                    <a:pt x="28579" y="83"/>
                  </a:lnTo>
                  <a:lnTo>
                    <a:pt x="26610" y="192"/>
                  </a:lnTo>
                  <a:lnTo>
                    <a:pt x="24668" y="356"/>
                  </a:lnTo>
                  <a:lnTo>
                    <a:pt x="22726" y="548"/>
                  </a:lnTo>
                  <a:lnTo>
                    <a:pt x="20785" y="794"/>
                  </a:lnTo>
                  <a:lnTo>
                    <a:pt x="18898" y="1094"/>
                  </a:lnTo>
                  <a:lnTo>
                    <a:pt x="17011" y="1423"/>
                  </a:lnTo>
                  <a:lnTo>
                    <a:pt x="15151" y="1805"/>
                  </a:lnTo>
                  <a:lnTo>
                    <a:pt x="13346" y="2216"/>
                  </a:lnTo>
                  <a:lnTo>
                    <a:pt x="11596" y="2681"/>
                  </a:lnTo>
                  <a:lnTo>
                    <a:pt x="9873" y="3200"/>
                  </a:lnTo>
                  <a:lnTo>
                    <a:pt x="8232" y="3747"/>
                  </a:lnTo>
                  <a:lnTo>
                    <a:pt x="7439" y="4048"/>
                  </a:lnTo>
                  <a:lnTo>
                    <a:pt x="6646" y="4349"/>
                  </a:lnTo>
                  <a:lnTo>
                    <a:pt x="5881" y="4677"/>
                  </a:lnTo>
                  <a:lnTo>
                    <a:pt x="5142" y="5005"/>
                  </a:lnTo>
                  <a:lnTo>
                    <a:pt x="4923" y="5087"/>
                  </a:lnTo>
                  <a:lnTo>
                    <a:pt x="4732" y="5197"/>
                  </a:lnTo>
                  <a:lnTo>
                    <a:pt x="4541" y="5361"/>
                  </a:lnTo>
                  <a:lnTo>
                    <a:pt x="4322" y="5552"/>
                  </a:lnTo>
                  <a:lnTo>
                    <a:pt x="4130" y="5771"/>
                  </a:lnTo>
                  <a:lnTo>
                    <a:pt x="3966" y="6017"/>
                  </a:lnTo>
                  <a:lnTo>
                    <a:pt x="3775" y="6290"/>
                  </a:lnTo>
                  <a:lnTo>
                    <a:pt x="3583" y="6591"/>
                  </a:lnTo>
                  <a:lnTo>
                    <a:pt x="3228" y="7302"/>
                  </a:lnTo>
                  <a:lnTo>
                    <a:pt x="2900" y="8095"/>
                  </a:lnTo>
                  <a:lnTo>
                    <a:pt x="2572" y="8998"/>
                  </a:lnTo>
                  <a:lnTo>
                    <a:pt x="2271" y="9982"/>
                  </a:lnTo>
                  <a:lnTo>
                    <a:pt x="1997" y="11049"/>
                  </a:lnTo>
                  <a:lnTo>
                    <a:pt x="1724" y="12170"/>
                  </a:lnTo>
                  <a:lnTo>
                    <a:pt x="1478" y="13373"/>
                  </a:lnTo>
                  <a:lnTo>
                    <a:pt x="1232" y="14631"/>
                  </a:lnTo>
                  <a:lnTo>
                    <a:pt x="1013" y="15944"/>
                  </a:lnTo>
                  <a:lnTo>
                    <a:pt x="821" y="17284"/>
                  </a:lnTo>
                  <a:lnTo>
                    <a:pt x="657" y="18651"/>
                  </a:lnTo>
                  <a:lnTo>
                    <a:pt x="493" y="20073"/>
                  </a:lnTo>
                  <a:lnTo>
                    <a:pt x="356" y="21468"/>
                  </a:lnTo>
                  <a:lnTo>
                    <a:pt x="247" y="22890"/>
                  </a:lnTo>
                  <a:lnTo>
                    <a:pt x="138" y="24340"/>
                  </a:lnTo>
                  <a:lnTo>
                    <a:pt x="83" y="25734"/>
                  </a:lnTo>
                  <a:lnTo>
                    <a:pt x="28" y="27129"/>
                  </a:lnTo>
                  <a:lnTo>
                    <a:pt x="1" y="28524"/>
                  </a:lnTo>
                  <a:lnTo>
                    <a:pt x="1" y="29864"/>
                  </a:lnTo>
                  <a:lnTo>
                    <a:pt x="1" y="31149"/>
                  </a:lnTo>
                  <a:lnTo>
                    <a:pt x="56" y="32407"/>
                  </a:lnTo>
                  <a:lnTo>
                    <a:pt x="110" y="33610"/>
                  </a:lnTo>
                  <a:lnTo>
                    <a:pt x="220" y="34731"/>
                  </a:lnTo>
                  <a:lnTo>
                    <a:pt x="329" y="35798"/>
                  </a:lnTo>
                  <a:lnTo>
                    <a:pt x="466" y="36755"/>
                  </a:lnTo>
                  <a:lnTo>
                    <a:pt x="630" y="37658"/>
                  </a:lnTo>
                  <a:lnTo>
                    <a:pt x="821" y="38451"/>
                  </a:lnTo>
                  <a:lnTo>
                    <a:pt x="1067" y="39134"/>
                  </a:lnTo>
                  <a:lnTo>
                    <a:pt x="16491" y="40119"/>
                  </a:lnTo>
                  <a:lnTo>
                    <a:pt x="43510" y="41869"/>
                  </a:lnTo>
                  <a:lnTo>
                    <a:pt x="80648" y="44303"/>
                  </a:lnTo>
                  <a:lnTo>
                    <a:pt x="80183" y="43318"/>
                  </a:lnTo>
                  <a:lnTo>
                    <a:pt x="78843" y="40556"/>
                  </a:lnTo>
                  <a:lnTo>
                    <a:pt x="77858" y="38615"/>
                  </a:lnTo>
                  <a:lnTo>
                    <a:pt x="76710" y="36372"/>
                  </a:lnTo>
                  <a:lnTo>
                    <a:pt x="75370" y="33856"/>
                  </a:lnTo>
                  <a:lnTo>
                    <a:pt x="73866" y="31122"/>
                  </a:lnTo>
                  <a:lnTo>
                    <a:pt x="72225" y="28195"/>
                  </a:lnTo>
                  <a:lnTo>
                    <a:pt x="70447" y="25133"/>
                  </a:lnTo>
                  <a:lnTo>
                    <a:pt x="69490" y="23574"/>
                  </a:lnTo>
                  <a:lnTo>
                    <a:pt x="68505" y="21988"/>
                  </a:lnTo>
                  <a:lnTo>
                    <a:pt x="67494" y="20374"/>
                  </a:lnTo>
                  <a:lnTo>
                    <a:pt x="66482" y="18761"/>
                  </a:lnTo>
                  <a:lnTo>
                    <a:pt x="65415" y="17147"/>
                  </a:lnTo>
                  <a:lnTo>
                    <a:pt x="64321" y="15534"/>
                  </a:lnTo>
                  <a:lnTo>
                    <a:pt x="63200" y="13920"/>
                  </a:lnTo>
                  <a:lnTo>
                    <a:pt x="62079" y="12334"/>
                  </a:lnTo>
                  <a:lnTo>
                    <a:pt x="60903" y="10748"/>
                  </a:lnTo>
                  <a:lnTo>
                    <a:pt x="59727" y="9189"/>
                  </a:lnTo>
                  <a:lnTo>
                    <a:pt x="58524" y="7685"/>
                  </a:lnTo>
                  <a:lnTo>
                    <a:pt x="57321" y="6181"/>
                  </a:lnTo>
                  <a:lnTo>
                    <a:pt x="56965" y="5826"/>
                  </a:lnTo>
                  <a:lnTo>
                    <a:pt x="56582" y="5497"/>
                  </a:lnTo>
                  <a:lnTo>
                    <a:pt x="56145" y="5142"/>
                  </a:lnTo>
                  <a:lnTo>
                    <a:pt x="55707" y="4841"/>
                  </a:lnTo>
                  <a:lnTo>
                    <a:pt x="55215" y="4513"/>
                  </a:lnTo>
                  <a:lnTo>
                    <a:pt x="54723" y="4212"/>
                  </a:lnTo>
                  <a:lnTo>
                    <a:pt x="54176" y="3911"/>
                  </a:lnTo>
                  <a:lnTo>
                    <a:pt x="53629" y="3638"/>
                  </a:lnTo>
                  <a:lnTo>
                    <a:pt x="53027" y="3364"/>
                  </a:lnTo>
                  <a:lnTo>
                    <a:pt x="52425" y="3091"/>
                  </a:lnTo>
                  <a:lnTo>
                    <a:pt x="51796" y="2845"/>
                  </a:lnTo>
                  <a:lnTo>
                    <a:pt x="51140" y="2626"/>
                  </a:lnTo>
                  <a:lnTo>
                    <a:pt x="50456" y="2380"/>
                  </a:lnTo>
                  <a:lnTo>
                    <a:pt x="49745" y="2161"/>
                  </a:lnTo>
                  <a:lnTo>
                    <a:pt x="48296" y="1751"/>
                  </a:lnTo>
                  <a:lnTo>
                    <a:pt x="46737" y="1395"/>
                  </a:lnTo>
                  <a:lnTo>
                    <a:pt x="45151" y="1067"/>
                  </a:lnTo>
                  <a:lnTo>
                    <a:pt x="43456" y="794"/>
                  </a:lnTo>
                  <a:lnTo>
                    <a:pt x="41733" y="548"/>
                  </a:lnTo>
                  <a:lnTo>
                    <a:pt x="39955" y="356"/>
                  </a:lnTo>
                  <a:lnTo>
                    <a:pt x="38123" y="192"/>
                  </a:lnTo>
                  <a:lnTo>
                    <a:pt x="36263" y="83"/>
                  </a:lnTo>
                  <a:lnTo>
                    <a:pt x="34376" y="28"/>
                  </a:lnTo>
                  <a:lnTo>
                    <a:pt x="32462" y="1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2" name="Google Shape;920;p23">
              <a:extLst>
                <a:ext uri="{FF2B5EF4-FFF2-40B4-BE49-F238E27FC236}">
                  <a16:creationId xmlns:a16="http://schemas.microsoft.com/office/drawing/2014/main" id="{E78BFF44-C0B3-8DB4-FD66-44693D1D3710}"/>
                </a:ext>
              </a:extLst>
            </xdr:cNvPr>
            <xdr:cNvSpPr/>
          </xdr:nvSpPr>
          <xdr:spPr>
            <a:xfrm>
              <a:off x="10675678" y="4208559"/>
              <a:ext cx="524750" cy="376460"/>
            </a:xfrm>
            <a:custGeom>
              <a:avLst/>
              <a:gdLst/>
              <a:ahLst/>
              <a:cxnLst/>
              <a:rect l="l" t="t" r="r" b="b"/>
              <a:pathLst>
                <a:path w="22644" h="16245" extrusionOk="0">
                  <a:moveTo>
                    <a:pt x="4676" y="0"/>
                  </a:moveTo>
                  <a:lnTo>
                    <a:pt x="3938" y="27"/>
                  </a:lnTo>
                  <a:lnTo>
                    <a:pt x="3254" y="82"/>
                  </a:lnTo>
                  <a:lnTo>
                    <a:pt x="2653" y="192"/>
                  </a:lnTo>
                  <a:lnTo>
                    <a:pt x="2133" y="356"/>
                  </a:lnTo>
                  <a:lnTo>
                    <a:pt x="1887" y="438"/>
                  </a:lnTo>
                  <a:lnTo>
                    <a:pt x="1668" y="547"/>
                  </a:lnTo>
                  <a:lnTo>
                    <a:pt x="1449" y="656"/>
                  </a:lnTo>
                  <a:lnTo>
                    <a:pt x="1258" y="793"/>
                  </a:lnTo>
                  <a:lnTo>
                    <a:pt x="1094" y="930"/>
                  </a:lnTo>
                  <a:lnTo>
                    <a:pt x="930" y="1094"/>
                  </a:lnTo>
                  <a:lnTo>
                    <a:pt x="656" y="1395"/>
                  </a:lnTo>
                  <a:lnTo>
                    <a:pt x="410" y="1750"/>
                  </a:lnTo>
                  <a:lnTo>
                    <a:pt x="246" y="2106"/>
                  </a:lnTo>
                  <a:lnTo>
                    <a:pt x="137" y="2516"/>
                  </a:lnTo>
                  <a:lnTo>
                    <a:pt x="55" y="2926"/>
                  </a:lnTo>
                  <a:lnTo>
                    <a:pt x="0" y="3364"/>
                  </a:lnTo>
                  <a:lnTo>
                    <a:pt x="0" y="3801"/>
                  </a:lnTo>
                  <a:lnTo>
                    <a:pt x="55" y="4266"/>
                  </a:lnTo>
                  <a:lnTo>
                    <a:pt x="109" y="4704"/>
                  </a:lnTo>
                  <a:lnTo>
                    <a:pt x="219" y="5169"/>
                  </a:lnTo>
                  <a:lnTo>
                    <a:pt x="356" y="5634"/>
                  </a:lnTo>
                  <a:lnTo>
                    <a:pt x="492" y="6071"/>
                  </a:lnTo>
                  <a:lnTo>
                    <a:pt x="656" y="6509"/>
                  </a:lnTo>
                  <a:lnTo>
                    <a:pt x="848" y="6946"/>
                  </a:lnTo>
                  <a:lnTo>
                    <a:pt x="1039" y="7356"/>
                  </a:lnTo>
                  <a:lnTo>
                    <a:pt x="1258" y="7739"/>
                  </a:lnTo>
                  <a:lnTo>
                    <a:pt x="1477" y="8095"/>
                  </a:lnTo>
                  <a:lnTo>
                    <a:pt x="1696" y="8450"/>
                  </a:lnTo>
                  <a:lnTo>
                    <a:pt x="1914" y="8751"/>
                  </a:lnTo>
                  <a:lnTo>
                    <a:pt x="2133" y="9025"/>
                  </a:lnTo>
                  <a:lnTo>
                    <a:pt x="2352" y="9243"/>
                  </a:lnTo>
                  <a:lnTo>
                    <a:pt x="2817" y="9681"/>
                  </a:lnTo>
                  <a:lnTo>
                    <a:pt x="3391" y="10201"/>
                  </a:lnTo>
                  <a:lnTo>
                    <a:pt x="4102" y="10748"/>
                  </a:lnTo>
                  <a:lnTo>
                    <a:pt x="4923" y="11349"/>
                  </a:lnTo>
                  <a:lnTo>
                    <a:pt x="5825" y="11978"/>
                  </a:lnTo>
                  <a:lnTo>
                    <a:pt x="6837" y="12607"/>
                  </a:lnTo>
                  <a:lnTo>
                    <a:pt x="7958" y="13209"/>
                  </a:lnTo>
                  <a:lnTo>
                    <a:pt x="9161" y="13838"/>
                  </a:lnTo>
                  <a:lnTo>
                    <a:pt x="9790" y="14111"/>
                  </a:lnTo>
                  <a:lnTo>
                    <a:pt x="10419" y="14385"/>
                  </a:lnTo>
                  <a:lnTo>
                    <a:pt x="11103" y="14658"/>
                  </a:lnTo>
                  <a:lnTo>
                    <a:pt x="11787" y="14904"/>
                  </a:lnTo>
                  <a:lnTo>
                    <a:pt x="12470" y="15150"/>
                  </a:lnTo>
                  <a:lnTo>
                    <a:pt x="13209" y="15369"/>
                  </a:lnTo>
                  <a:lnTo>
                    <a:pt x="13947" y="15561"/>
                  </a:lnTo>
                  <a:lnTo>
                    <a:pt x="14685" y="15752"/>
                  </a:lnTo>
                  <a:lnTo>
                    <a:pt x="15451" y="15889"/>
                  </a:lnTo>
                  <a:lnTo>
                    <a:pt x="16217" y="16026"/>
                  </a:lnTo>
                  <a:lnTo>
                    <a:pt x="17010" y="16108"/>
                  </a:lnTo>
                  <a:lnTo>
                    <a:pt x="17803" y="16190"/>
                  </a:lnTo>
                  <a:lnTo>
                    <a:pt x="18623" y="16217"/>
                  </a:lnTo>
                  <a:lnTo>
                    <a:pt x="19444" y="16244"/>
                  </a:lnTo>
                  <a:lnTo>
                    <a:pt x="20292" y="16217"/>
                  </a:lnTo>
                  <a:lnTo>
                    <a:pt x="21112" y="16135"/>
                  </a:lnTo>
                  <a:lnTo>
                    <a:pt x="21331" y="16108"/>
                  </a:lnTo>
                  <a:lnTo>
                    <a:pt x="21522" y="16053"/>
                  </a:lnTo>
                  <a:lnTo>
                    <a:pt x="21686" y="15971"/>
                  </a:lnTo>
                  <a:lnTo>
                    <a:pt x="21850" y="15889"/>
                  </a:lnTo>
                  <a:lnTo>
                    <a:pt x="22015" y="15779"/>
                  </a:lnTo>
                  <a:lnTo>
                    <a:pt x="22151" y="15643"/>
                  </a:lnTo>
                  <a:lnTo>
                    <a:pt x="22288" y="15506"/>
                  </a:lnTo>
                  <a:lnTo>
                    <a:pt x="22397" y="15342"/>
                  </a:lnTo>
                  <a:lnTo>
                    <a:pt x="22479" y="15178"/>
                  </a:lnTo>
                  <a:lnTo>
                    <a:pt x="22534" y="15014"/>
                  </a:lnTo>
                  <a:lnTo>
                    <a:pt x="22589" y="14822"/>
                  </a:lnTo>
                  <a:lnTo>
                    <a:pt x="22616" y="14631"/>
                  </a:lnTo>
                  <a:lnTo>
                    <a:pt x="22643" y="14439"/>
                  </a:lnTo>
                  <a:lnTo>
                    <a:pt x="22616" y="14248"/>
                  </a:lnTo>
                  <a:lnTo>
                    <a:pt x="22589" y="14057"/>
                  </a:lnTo>
                  <a:lnTo>
                    <a:pt x="22534" y="13838"/>
                  </a:lnTo>
                  <a:lnTo>
                    <a:pt x="22261" y="13127"/>
                  </a:lnTo>
                  <a:lnTo>
                    <a:pt x="21932" y="12361"/>
                  </a:lnTo>
                  <a:lnTo>
                    <a:pt x="21550" y="11486"/>
                  </a:lnTo>
                  <a:lnTo>
                    <a:pt x="21085" y="10611"/>
                  </a:lnTo>
                  <a:lnTo>
                    <a:pt x="20538" y="9654"/>
                  </a:lnTo>
                  <a:lnTo>
                    <a:pt x="19936" y="8697"/>
                  </a:lnTo>
                  <a:lnTo>
                    <a:pt x="19608" y="8204"/>
                  </a:lnTo>
                  <a:lnTo>
                    <a:pt x="19225" y="7739"/>
                  </a:lnTo>
                  <a:lnTo>
                    <a:pt x="18842" y="7247"/>
                  </a:lnTo>
                  <a:lnTo>
                    <a:pt x="18459" y="6755"/>
                  </a:lnTo>
                  <a:lnTo>
                    <a:pt x="18022" y="6290"/>
                  </a:lnTo>
                  <a:lnTo>
                    <a:pt x="17584" y="5798"/>
                  </a:lnTo>
                  <a:lnTo>
                    <a:pt x="17092" y="5333"/>
                  </a:lnTo>
                  <a:lnTo>
                    <a:pt x="16600" y="4868"/>
                  </a:lnTo>
                  <a:lnTo>
                    <a:pt x="16080" y="4430"/>
                  </a:lnTo>
                  <a:lnTo>
                    <a:pt x="15533" y="3993"/>
                  </a:lnTo>
                  <a:lnTo>
                    <a:pt x="14959" y="3555"/>
                  </a:lnTo>
                  <a:lnTo>
                    <a:pt x="14357" y="3145"/>
                  </a:lnTo>
                  <a:lnTo>
                    <a:pt x="13728" y="2762"/>
                  </a:lnTo>
                  <a:lnTo>
                    <a:pt x="13072" y="2379"/>
                  </a:lnTo>
                  <a:lnTo>
                    <a:pt x="12388" y="2024"/>
                  </a:lnTo>
                  <a:lnTo>
                    <a:pt x="11677" y="1696"/>
                  </a:lnTo>
                  <a:lnTo>
                    <a:pt x="10939" y="1395"/>
                  </a:lnTo>
                  <a:lnTo>
                    <a:pt x="10173" y="1094"/>
                  </a:lnTo>
                  <a:lnTo>
                    <a:pt x="9353" y="848"/>
                  </a:lnTo>
                  <a:lnTo>
                    <a:pt x="8532" y="629"/>
                  </a:lnTo>
                  <a:lnTo>
                    <a:pt x="7438" y="356"/>
                  </a:lnTo>
                  <a:lnTo>
                    <a:pt x="6427" y="192"/>
                  </a:lnTo>
                  <a:lnTo>
                    <a:pt x="5524" y="55"/>
                  </a:lnTo>
                  <a:lnTo>
                    <a:pt x="4676" y="0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3" name="Google Shape;921;p23">
              <a:extLst>
                <a:ext uri="{FF2B5EF4-FFF2-40B4-BE49-F238E27FC236}">
                  <a16:creationId xmlns:a16="http://schemas.microsoft.com/office/drawing/2014/main" id="{DC827ED9-F122-B07C-6CA1-AF85ABFBCD9F}"/>
                </a:ext>
              </a:extLst>
            </xdr:cNvPr>
            <xdr:cNvSpPr/>
          </xdr:nvSpPr>
          <xdr:spPr>
            <a:xfrm>
              <a:off x="10707357" y="4279541"/>
              <a:ext cx="288376" cy="207244"/>
            </a:xfrm>
            <a:custGeom>
              <a:avLst/>
              <a:gdLst/>
              <a:ahLst/>
              <a:cxnLst/>
              <a:rect l="l" t="t" r="r" b="b"/>
              <a:pathLst>
                <a:path w="12444" h="8943" extrusionOk="0">
                  <a:moveTo>
                    <a:pt x="2161" y="0"/>
                  </a:moveTo>
                  <a:lnTo>
                    <a:pt x="1778" y="27"/>
                  </a:lnTo>
                  <a:lnTo>
                    <a:pt x="1450" y="109"/>
                  </a:lnTo>
                  <a:lnTo>
                    <a:pt x="1149" y="191"/>
                  </a:lnTo>
                  <a:lnTo>
                    <a:pt x="903" y="301"/>
                  </a:lnTo>
                  <a:lnTo>
                    <a:pt x="684" y="438"/>
                  </a:lnTo>
                  <a:lnTo>
                    <a:pt x="493" y="602"/>
                  </a:lnTo>
                  <a:lnTo>
                    <a:pt x="329" y="766"/>
                  </a:lnTo>
                  <a:lnTo>
                    <a:pt x="219" y="957"/>
                  </a:lnTo>
                  <a:lnTo>
                    <a:pt x="110" y="1176"/>
                  </a:lnTo>
                  <a:lnTo>
                    <a:pt x="55" y="1395"/>
                  </a:lnTo>
                  <a:lnTo>
                    <a:pt x="0" y="1613"/>
                  </a:lnTo>
                  <a:lnTo>
                    <a:pt x="0" y="1860"/>
                  </a:lnTo>
                  <a:lnTo>
                    <a:pt x="0" y="2106"/>
                  </a:lnTo>
                  <a:lnTo>
                    <a:pt x="0" y="2352"/>
                  </a:lnTo>
                  <a:lnTo>
                    <a:pt x="55" y="2598"/>
                  </a:lnTo>
                  <a:lnTo>
                    <a:pt x="165" y="3090"/>
                  </a:lnTo>
                  <a:lnTo>
                    <a:pt x="356" y="3582"/>
                  </a:lnTo>
                  <a:lnTo>
                    <a:pt x="575" y="4047"/>
                  </a:lnTo>
                  <a:lnTo>
                    <a:pt x="794" y="4458"/>
                  </a:lnTo>
                  <a:lnTo>
                    <a:pt x="1040" y="4813"/>
                  </a:lnTo>
                  <a:lnTo>
                    <a:pt x="1286" y="5087"/>
                  </a:lnTo>
                  <a:lnTo>
                    <a:pt x="1532" y="5333"/>
                  </a:lnTo>
                  <a:lnTo>
                    <a:pt x="1860" y="5606"/>
                  </a:lnTo>
                  <a:lnTo>
                    <a:pt x="2243" y="5934"/>
                  </a:lnTo>
                  <a:lnTo>
                    <a:pt x="2680" y="6262"/>
                  </a:lnTo>
                  <a:lnTo>
                    <a:pt x="3200" y="6591"/>
                  </a:lnTo>
                  <a:lnTo>
                    <a:pt x="3747" y="6946"/>
                  </a:lnTo>
                  <a:lnTo>
                    <a:pt x="4376" y="7274"/>
                  </a:lnTo>
                  <a:lnTo>
                    <a:pt x="5032" y="7630"/>
                  </a:lnTo>
                  <a:lnTo>
                    <a:pt x="5743" y="7931"/>
                  </a:lnTo>
                  <a:lnTo>
                    <a:pt x="6482" y="8204"/>
                  </a:lnTo>
                  <a:lnTo>
                    <a:pt x="7247" y="8478"/>
                  </a:lnTo>
                  <a:lnTo>
                    <a:pt x="8068" y="8669"/>
                  </a:lnTo>
                  <a:lnTo>
                    <a:pt x="8916" y="8833"/>
                  </a:lnTo>
                  <a:lnTo>
                    <a:pt x="9353" y="8888"/>
                  </a:lnTo>
                  <a:lnTo>
                    <a:pt x="9791" y="8915"/>
                  </a:lnTo>
                  <a:lnTo>
                    <a:pt x="10256" y="8943"/>
                  </a:lnTo>
                  <a:lnTo>
                    <a:pt x="11158" y="8943"/>
                  </a:lnTo>
                  <a:lnTo>
                    <a:pt x="11623" y="8888"/>
                  </a:lnTo>
                  <a:lnTo>
                    <a:pt x="11842" y="8860"/>
                  </a:lnTo>
                  <a:lnTo>
                    <a:pt x="12033" y="8751"/>
                  </a:lnTo>
                  <a:lnTo>
                    <a:pt x="12197" y="8614"/>
                  </a:lnTo>
                  <a:lnTo>
                    <a:pt x="12334" y="8450"/>
                  </a:lnTo>
                  <a:lnTo>
                    <a:pt x="12416" y="8259"/>
                  </a:lnTo>
                  <a:lnTo>
                    <a:pt x="12443" y="8067"/>
                  </a:lnTo>
                  <a:lnTo>
                    <a:pt x="12443" y="7849"/>
                  </a:lnTo>
                  <a:lnTo>
                    <a:pt x="12416" y="7630"/>
                  </a:lnTo>
                  <a:lnTo>
                    <a:pt x="12252" y="7247"/>
                  </a:lnTo>
                  <a:lnTo>
                    <a:pt x="12088" y="6809"/>
                  </a:lnTo>
                  <a:lnTo>
                    <a:pt x="11869" y="6345"/>
                  </a:lnTo>
                  <a:lnTo>
                    <a:pt x="11596" y="5852"/>
                  </a:lnTo>
                  <a:lnTo>
                    <a:pt x="11322" y="5333"/>
                  </a:lnTo>
                  <a:lnTo>
                    <a:pt x="10967" y="4786"/>
                  </a:lnTo>
                  <a:lnTo>
                    <a:pt x="10584" y="4266"/>
                  </a:lnTo>
                  <a:lnTo>
                    <a:pt x="10146" y="3719"/>
                  </a:lnTo>
                  <a:lnTo>
                    <a:pt x="9681" y="3200"/>
                  </a:lnTo>
                  <a:lnTo>
                    <a:pt x="9134" y="2680"/>
                  </a:lnTo>
                  <a:lnTo>
                    <a:pt x="8560" y="2188"/>
                  </a:lnTo>
                  <a:lnTo>
                    <a:pt x="7904" y="1750"/>
                  </a:lnTo>
                  <a:lnTo>
                    <a:pt x="7548" y="1531"/>
                  </a:lnTo>
                  <a:lnTo>
                    <a:pt x="7193" y="1313"/>
                  </a:lnTo>
                  <a:lnTo>
                    <a:pt x="6810" y="1121"/>
                  </a:lnTo>
                  <a:lnTo>
                    <a:pt x="6427" y="930"/>
                  </a:lnTo>
                  <a:lnTo>
                    <a:pt x="6017" y="766"/>
                  </a:lnTo>
                  <a:lnTo>
                    <a:pt x="5579" y="602"/>
                  </a:lnTo>
                  <a:lnTo>
                    <a:pt x="5142" y="465"/>
                  </a:lnTo>
                  <a:lnTo>
                    <a:pt x="4677" y="328"/>
                  </a:lnTo>
                  <a:lnTo>
                    <a:pt x="4075" y="191"/>
                  </a:lnTo>
                  <a:lnTo>
                    <a:pt x="3528" y="109"/>
                  </a:lnTo>
                  <a:lnTo>
                    <a:pt x="3036" y="27"/>
                  </a:lnTo>
                  <a:lnTo>
                    <a:pt x="2571" y="0"/>
                  </a:lnTo>
                  <a:close/>
                </a:path>
              </a:pathLst>
            </a:custGeom>
            <a:solidFill>
              <a:srgbClr val="7CBEC1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4" name="Google Shape;922;p23">
              <a:extLst>
                <a:ext uri="{FF2B5EF4-FFF2-40B4-BE49-F238E27FC236}">
                  <a16:creationId xmlns:a16="http://schemas.microsoft.com/office/drawing/2014/main" id="{D1BDE410-1FBC-A1BB-3B89-4317DF821CF9}"/>
                </a:ext>
              </a:extLst>
            </xdr:cNvPr>
            <xdr:cNvSpPr/>
          </xdr:nvSpPr>
          <xdr:spPr>
            <a:xfrm>
              <a:off x="11161751" y="4768765"/>
              <a:ext cx="231322" cy="379635"/>
            </a:xfrm>
            <a:custGeom>
              <a:avLst/>
              <a:gdLst/>
              <a:ahLst/>
              <a:cxnLst/>
              <a:rect l="l" t="t" r="r" b="b"/>
              <a:pathLst>
                <a:path w="9982" h="16382" extrusionOk="0">
                  <a:moveTo>
                    <a:pt x="3856" y="1"/>
                  </a:moveTo>
                  <a:lnTo>
                    <a:pt x="3227" y="56"/>
                  </a:lnTo>
                  <a:lnTo>
                    <a:pt x="2653" y="110"/>
                  </a:lnTo>
                  <a:lnTo>
                    <a:pt x="2106" y="220"/>
                  </a:lnTo>
                  <a:lnTo>
                    <a:pt x="1641" y="329"/>
                  </a:lnTo>
                  <a:lnTo>
                    <a:pt x="1231" y="521"/>
                  </a:lnTo>
                  <a:lnTo>
                    <a:pt x="1040" y="603"/>
                  </a:lnTo>
                  <a:lnTo>
                    <a:pt x="903" y="712"/>
                  </a:lnTo>
                  <a:lnTo>
                    <a:pt x="766" y="849"/>
                  </a:lnTo>
                  <a:lnTo>
                    <a:pt x="629" y="958"/>
                  </a:lnTo>
                  <a:lnTo>
                    <a:pt x="493" y="1204"/>
                  </a:lnTo>
                  <a:lnTo>
                    <a:pt x="356" y="1478"/>
                  </a:lnTo>
                  <a:lnTo>
                    <a:pt x="246" y="1806"/>
                  </a:lnTo>
                  <a:lnTo>
                    <a:pt x="164" y="2189"/>
                  </a:lnTo>
                  <a:lnTo>
                    <a:pt x="110" y="2599"/>
                  </a:lnTo>
                  <a:lnTo>
                    <a:pt x="55" y="3064"/>
                  </a:lnTo>
                  <a:lnTo>
                    <a:pt x="28" y="3556"/>
                  </a:lnTo>
                  <a:lnTo>
                    <a:pt x="0" y="4048"/>
                  </a:lnTo>
                  <a:lnTo>
                    <a:pt x="0" y="4595"/>
                  </a:lnTo>
                  <a:lnTo>
                    <a:pt x="28" y="5170"/>
                  </a:lnTo>
                  <a:lnTo>
                    <a:pt x="137" y="6346"/>
                  </a:lnTo>
                  <a:lnTo>
                    <a:pt x="301" y="7549"/>
                  </a:lnTo>
                  <a:lnTo>
                    <a:pt x="547" y="8779"/>
                  </a:lnTo>
                  <a:lnTo>
                    <a:pt x="684" y="9408"/>
                  </a:lnTo>
                  <a:lnTo>
                    <a:pt x="848" y="10010"/>
                  </a:lnTo>
                  <a:lnTo>
                    <a:pt x="1012" y="10612"/>
                  </a:lnTo>
                  <a:lnTo>
                    <a:pt x="1204" y="11186"/>
                  </a:lnTo>
                  <a:lnTo>
                    <a:pt x="1395" y="11733"/>
                  </a:lnTo>
                  <a:lnTo>
                    <a:pt x="1614" y="12280"/>
                  </a:lnTo>
                  <a:lnTo>
                    <a:pt x="1860" y="12799"/>
                  </a:lnTo>
                  <a:lnTo>
                    <a:pt x="2106" y="13292"/>
                  </a:lnTo>
                  <a:lnTo>
                    <a:pt x="2352" y="13729"/>
                  </a:lnTo>
                  <a:lnTo>
                    <a:pt x="2626" y="14139"/>
                  </a:lnTo>
                  <a:lnTo>
                    <a:pt x="2926" y="14522"/>
                  </a:lnTo>
                  <a:lnTo>
                    <a:pt x="3200" y="14850"/>
                  </a:lnTo>
                  <a:lnTo>
                    <a:pt x="3528" y="15151"/>
                  </a:lnTo>
                  <a:lnTo>
                    <a:pt x="3856" y="15370"/>
                  </a:lnTo>
                  <a:lnTo>
                    <a:pt x="4184" y="15561"/>
                  </a:lnTo>
                  <a:lnTo>
                    <a:pt x="4513" y="15671"/>
                  </a:lnTo>
                  <a:lnTo>
                    <a:pt x="5524" y="15917"/>
                  </a:lnTo>
                  <a:lnTo>
                    <a:pt x="6509" y="16108"/>
                  </a:lnTo>
                  <a:lnTo>
                    <a:pt x="7439" y="16273"/>
                  </a:lnTo>
                  <a:lnTo>
                    <a:pt x="8314" y="16382"/>
                  </a:lnTo>
                  <a:lnTo>
                    <a:pt x="8669" y="14741"/>
                  </a:lnTo>
                  <a:lnTo>
                    <a:pt x="8970" y="12964"/>
                  </a:lnTo>
                  <a:lnTo>
                    <a:pt x="9244" y="11104"/>
                  </a:lnTo>
                  <a:lnTo>
                    <a:pt x="9490" y="9162"/>
                  </a:lnTo>
                  <a:lnTo>
                    <a:pt x="9709" y="7111"/>
                  </a:lnTo>
                  <a:lnTo>
                    <a:pt x="9845" y="4978"/>
                  </a:lnTo>
                  <a:lnTo>
                    <a:pt x="9900" y="3884"/>
                  </a:lnTo>
                  <a:lnTo>
                    <a:pt x="9955" y="2763"/>
                  </a:lnTo>
                  <a:lnTo>
                    <a:pt x="9955" y="1614"/>
                  </a:lnTo>
                  <a:lnTo>
                    <a:pt x="9982" y="466"/>
                  </a:lnTo>
                  <a:lnTo>
                    <a:pt x="8697" y="302"/>
                  </a:lnTo>
                  <a:lnTo>
                    <a:pt x="7302" y="138"/>
                  </a:lnTo>
                  <a:lnTo>
                    <a:pt x="5907" y="28"/>
                  </a:lnTo>
                  <a:lnTo>
                    <a:pt x="5196" y="1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5" name="Google Shape;923;p23">
              <a:extLst>
                <a:ext uri="{FF2B5EF4-FFF2-40B4-BE49-F238E27FC236}">
                  <a16:creationId xmlns:a16="http://schemas.microsoft.com/office/drawing/2014/main" id="{04A12482-9E11-7ADA-96C2-C504EA04ED4B}"/>
                </a:ext>
              </a:extLst>
            </xdr:cNvPr>
            <xdr:cNvSpPr/>
          </xdr:nvSpPr>
          <xdr:spPr>
            <a:xfrm>
              <a:off x="7236996" y="3063375"/>
              <a:ext cx="365684" cy="830853"/>
            </a:xfrm>
            <a:custGeom>
              <a:avLst/>
              <a:gdLst/>
              <a:ahLst/>
              <a:cxnLst/>
              <a:rect l="l" t="t" r="r" b="b"/>
              <a:pathLst>
                <a:path w="15780" h="35853" extrusionOk="0">
                  <a:moveTo>
                    <a:pt x="10420" y="1"/>
                  </a:moveTo>
                  <a:lnTo>
                    <a:pt x="9654" y="849"/>
                  </a:lnTo>
                  <a:lnTo>
                    <a:pt x="8888" y="1724"/>
                  </a:lnTo>
                  <a:lnTo>
                    <a:pt x="8177" y="2654"/>
                  </a:lnTo>
                  <a:lnTo>
                    <a:pt x="7521" y="3583"/>
                  </a:lnTo>
                  <a:lnTo>
                    <a:pt x="6892" y="4568"/>
                  </a:lnTo>
                  <a:lnTo>
                    <a:pt x="6290" y="5552"/>
                  </a:lnTo>
                  <a:lnTo>
                    <a:pt x="5716" y="6592"/>
                  </a:lnTo>
                  <a:lnTo>
                    <a:pt x="5169" y="7631"/>
                  </a:lnTo>
                  <a:lnTo>
                    <a:pt x="4677" y="8697"/>
                  </a:lnTo>
                  <a:lnTo>
                    <a:pt x="4212" y="9791"/>
                  </a:lnTo>
                  <a:lnTo>
                    <a:pt x="3747" y="10912"/>
                  </a:lnTo>
                  <a:lnTo>
                    <a:pt x="3337" y="12034"/>
                  </a:lnTo>
                  <a:lnTo>
                    <a:pt x="2954" y="13182"/>
                  </a:lnTo>
                  <a:lnTo>
                    <a:pt x="2599" y="14331"/>
                  </a:lnTo>
                  <a:lnTo>
                    <a:pt x="2270" y="15507"/>
                  </a:lnTo>
                  <a:lnTo>
                    <a:pt x="1970" y="16683"/>
                  </a:lnTo>
                  <a:lnTo>
                    <a:pt x="1696" y="17859"/>
                  </a:lnTo>
                  <a:lnTo>
                    <a:pt x="1450" y="19062"/>
                  </a:lnTo>
                  <a:lnTo>
                    <a:pt x="1231" y="20265"/>
                  </a:lnTo>
                  <a:lnTo>
                    <a:pt x="1012" y="21468"/>
                  </a:lnTo>
                  <a:lnTo>
                    <a:pt x="821" y="22672"/>
                  </a:lnTo>
                  <a:lnTo>
                    <a:pt x="657" y="23902"/>
                  </a:lnTo>
                  <a:lnTo>
                    <a:pt x="520" y="25106"/>
                  </a:lnTo>
                  <a:lnTo>
                    <a:pt x="383" y="26309"/>
                  </a:lnTo>
                  <a:lnTo>
                    <a:pt x="301" y="27512"/>
                  </a:lnTo>
                  <a:lnTo>
                    <a:pt x="192" y="28688"/>
                  </a:lnTo>
                  <a:lnTo>
                    <a:pt x="83" y="31067"/>
                  </a:lnTo>
                  <a:lnTo>
                    <a:pt x="1" y="33364"/>
                  </a:lnTo>
                  <a:lnTo>
                    <a:pt x="1" y="35634"/>
                  </a:lnTo>
                  <a:lnTo>
                    <a:pt x="2981" y="35579"/>
                  </a:lnTo>
                  <a:lnTo>
                    <a:pt x="5908" y="35579"/>
                  </a:lnTo>
                  <a:lnTo>
                    <a:pt x="7275" y="35607"/>
                  </a:lnTo>
                  <a:lnTo>
                    <a:pt x="8506" y="35662"/>
                  </a:lnTo>
                  <a:lnTo>
                    <a:pt x="9572" y="35744"/>
                  </a:lnTo>
                  <a:lnTo>
                    <a:pt x="10420" y="35853"/>
                  </a:lnTo>
                  <a:lnTo>
                    <a:pt x="10338" y="34650"/>
                  </a:lnTo>
                  <a:lnTo>
                    <a:pt x="10310" y="33392"/>
                  </a:lnTo>
                  <a:lnTo>
                    <a:pt x="10310" y="32134"/>
                  </a:lnTo>
                  <a:lnTo>
                    <a:pt x="10338" y="30821"/>
                  </a:lnTo>
                  <a:lnTo>
                    <a:pt x="10420" y="29508"/>
                  </a:lnTo>
                  <a:lnTo>
                    <a:pt x="10529" y="28196"/>
                  </a:lnTo>
                  <a:lnTo>
                    <a:pt x="10666" y="26856"/>
                  </a:lnTo>
                  <a:lnTo>
                    <a:pt x="10803" y="25516"/>
                  </a:lnTo>
                  <a:lnTo>
                    <a:pt x="10994" y="24176"/>
                  </a:lnTo>
                  <a:lnTo>
                    <a:pt x="11186" y="22836"/>
                  </a:lnTo>
                  <a:lnTo>
                    <a:pt x="11404" y="21523"/>
                  </a:lnTo>
                  <a:lnTo>
                    <a:pt x="11650" y="20210"/>
                  </a:lnTo>
                  <a:lnTo>
                    <a:pt x="12170" y="17640"/>
                  </a:lnTo>
                  <a:lnTo>
                    <a:pt x="12690" y="15206"/>
                  </a:lnTo>
                  <a:lnTo>
                    <a:pt x="13264" y="12909"/>
                  </a:lnTo>
                  <a:lnTo>
                    <a:pt x="13811" y="10803"/>
                  </a:lnTo>
                  <a:lnTo>
                    <a:pt x="14331" y="8916"/>
                  </a:lnTo>
                  <a:lnTo>
                    <a:pt x="14795" y="7275"/>
                  </a:lnTo>
                  <a:lnTo>
                    <a:pt x="15506" y="4951"/>
                  </a:lnTo>
                  <a:lnTo>
                    <a:pt x="15780" y="4130"/>
                  </a:lnTo>
                  <a:lnTo>
                    <a:pt x="10420" y="1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6" name="Google Shape;924;p23">
              <a:extLst>
                <a:ext uri="{FF2B5EF4-FFF2-40B4-BE49-F238E27FC236}">
                  <a16:creationId xmlns:a16="http://schemas.microsoft.com/office/drawing/2014/main" id="{A3E831D7-DD40-BD36-9119-328C1F20F196}"/>
                </a:ext>
              </a:extLst>
            </xdr:cNvPr>
            <xdr:cNvSpPr/>
          </xdr:nvSpPr>
          <xdr:spPr>
            <a:xfrm>
              <a:off x="7062728" y="4301718"/>
              <a:ext cx="278852" cy="313705"/>
            </a:xfrm>
            <a:custGeom>
              <a:avLst/>
              <a:gdLst/>
              <a:ahLst/>
              <a:cxnLst/>
              <a:rect l="l" t="t" r="r" b="b"/>
              <a:pathLst>
                <a:path w="12033" h="13537" extrusionOk="0">
                  <a:moveTo>
                    <a:pt x="8970" y="0"/>
                  </a:moveTo>
                  <a:lnTo>
                    <a:pt x="8587" y="27"/>
                  </a:lnTo>
                  <a:lnTo>
                    <a:pt x="8150" y="55"/>
                  </a:lnTo>
                  <a:lnTo>
                    <a:pt x="7575" y="110"/>
                  </a:lnTo>
                  <a:lnTo>
                    <a:pt x="6892" y="246"/>
                  </a:lnTo>
                  <a:lnTo>
                    <a:pt x="6126" y="410"/>
                  </a:lnTo>
                  <a:lnTo>
                    <a:pt x="5333" y="656"/>
                  </a:lnTo>
                  <a:lnTo>
                    <a:pt x="4895" y="793"/>
                  </a:lnTo>
                  <a:lnTo>
                    <a:pt x="4485" y="957"/>
                  </a:lnTo>
                  <a:lnTo>
                    <a:pt x="4075" y="1149"/>
                  </a:lnTo>
                  <a:lnTo>
                    <a:pt x="3637" y="1368"/>
                  </a:lnTo>
                  <a:lnTo>
                    <a:pt x="3227" y="1614"/>
                  </a:lnTo>
                  <a:lnTo>
                    <a:pt x="2844" y="1887"/>
                  </a:lnTo>
                  <a:lnTo>
                    <a:pt x="2461" y="2188"/>
                  </a:lnTo>
                  <a:lnTo>
                    <a:pt x="2079" y="2489"/>
                  </a:lnTo>
                  <a:lnTo>
                    <a:pt x="1723" y="2872"/>
                  </a:lnTo>
                  <a:lnTo>
                    <a:pt x="1395" y="3254"/>
                  </a:lnTo>
                  <a:lnTo>
                    <a:pt x="1094" y="3665"/>
                  </a:lnTo>
                  <a:lnTo>
                    <a:pt x="821" y="4130"/>
                  </a:lnTo>
                  <a:lnTo>
                    <a:pt x="602" y="4622"/>
                  </a:lnTo>
                  <a:lnTo>
                    <a:pt x="383" y="5169"/>
                  </a:lnTo>
                  <a:lnTo>
                    <a:pt x="219" y="5716"/>
                  </a:lnTo>
                  <a:lnTo>
                    <a:pt x="110" y="6345"/>
                  </a:lnTo>
                  <a:lnTo>
                    <a:pt x="28" y="7001"/>
                  </a:lnTo>
                  <a:lnTo>
                    <a:pt x="0" y="7685"/>
                  </a:lnTo>
                  <a:lnTo>
                    <a:pt x="28" y="9079"/>
                  </a:lnTo>
                  <a:lnTo>
                    <a:pt x="82" y="10474"/>
                  </a:lnTo>
                  <a:lnTo>
                    <a:pt x="192" y="11814"/>
                  </a:lnTo>
                  <a:lnTo>
                    <a:pt x="328" y="13181"/>
                  </a:lnTo>
                  <a:lnTo>
                    <a:pt x="1313" y="13346"/>
                  </a:lnTo>
                  <a:lnTo>
                    <a:pt x="2325" y="13455"/>
                  </a:lnTo>
                  <a:lnTo>
                    <a:pt x="3337" y="13510"/>
                  </a:lnTo>
                  <a:lnTo>
                    <a:pt x="4376" y="13537"/>
                  </a:lnTo>
                  <a:lnTo>
                    <a:pt x="5388" y="13510"/>
                  </a:lnTo>
                  <a:lnTo>
                    <a:pt x="6372" y="13428"/>
                  </a:lnTo>
                  <a:lnTo>
                    <a:pt x="7302" y="13291"/>
                  </a:lnTo>
                  <a:lnTo>
                    <a:pt x="8204" y="13099"/>
                  </a:lnTo>
                  <a:lnTo>
                    <a:pt x="8642" y="12990"/>
                  </a:lnTo>
                  <a:lnTo>
                    <a:pt x="9052" y="12853"/>
                  </a:lnTo>
                  <a:lnTo>
                    <a:pt x="9435" y="12717"/>
                  </a:lnTo>
                  <a:lnTo>
                    <a:pt x="9818" y="12580"/>
                  </a:lnTo>
                  <a:lnTo>
                    <a:pt x="10146" y="12416"/>
                  </a:lnTo>
                  <a:lnTo>
                    <a:pt x="10474" y="12224"/>
                  </a:lnTo>
                  <a:lnTo>
                    <a:pt x="10775" y="12033"/>
                  </a:lnTo>
                  <a:lnTo>
                    <a:pt x="11048" y="11841"/>
                  </a:lnTo>
                  <a:lnTo>
                    <a:pt x="11267" y="11623"/>
                  </a:lnTo>
                  <a:lnTo>
                    <a:pt x="11486" y="11377"/>
                  </a:lnTo>
                  <a:lnTo>
                    <a:pt x="11677" y="11130"/>
                  </a:lnTo>
                  <a:lnTo>
                    <a:pt x="11814" y="10884"/>
                  </a:lnTo>
                  <a:lnTo>
                    <a:pt x="11924" y="10611"/>
                  </a:lnTo>
                  <a:lnTo>
                    <a:pt x="11978" y="10310"/>
                  </a:lnTo>
                  <a:lnTo>
                    <a:pt x="12033" y="10009"/>
                  </a:lnTo>
                  <a:lnTo>
                    <a:pt x="12006" y="9681"/>
                  </a:lnTo>
                  <a:lnTo>
                    <a:pt x="11924" y="8888"/>
                  </a:lnTo>
                  <a:lnTo>
                    <a:pt x="11759" y="8068"/>
                  </a:lnTo>
                  <a:lnTo>
                    <a:pt x="11595" y="7247"/>
                  </a:lnTo>
                  <a:lnTo>
                    <a:pt x="11377" y="6399"/>
                  </a:lnTo>
                  <a:lnTo>
                    <a:pt x="11130" y="5579"/>
                  </a:lnTo>
                  <a:lnTo>
                    <a:pt x="10884" y="4786"/>
                  </a:lnTo>
                  <a:lnTo>
                    <a:pt x="10611" y="4020"/>
                  </a:lnTo>
                  <a:lnTo>
                    <a:pt x="10365" y="3282"/>
                  </a:lnTo>
                  <a:lnTo>
                    <a:pt x="9845" y="1969"/>
                  </a:lnTo>
                  <a:lnTo>
                    <a:pt x="9408" y="930"/>
                  </a:lnTo>
                  <a:lnTo>
                    <a:pt x="8970" y="0"/>
                  </a:lnTo>
                  <a:close/>
                </a:path>
              </a:pathLst>
            </a:custGeom>
            <a:solidFill>
              <a:srgbClr val="F9DA21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7" name="Google Shape;925;p23">
              <a:extLst>
                <a:ext uri="{FF2B5EF4-FFF2-40B4-BE49-F238E27FC236}">
                  <a16:creationId xmlns:a16="http://schemas.microsoft.com/office/drawing/2014/main" id="{C8C86120-087F-B74D-2ED7-0306D103E5B1}"/>
                </a:ext>
              </a:extLst>
            </xdr:cNvPr>
            <xdr:cNvSpPr/>
          </xdr:nvSpPr>
          <xdr:spPr>
            <a:xfrm>
              <a:off x="7062728" y="4301718"/>
              <a:ext cx="278852" cy="313705"/>
            </a:xfrm>
            <a:custGeom>
              <a:avLst/>
              <a:gdLst/>
              <a:ahLst/>
              <a:cxnLst/>
              <a:rect l="l" t="t" r="r" b="b"/>
              <a:pathLst>
                <a:path w="12033" h="13537" fill="none" extrusionOk="0">
                  <a:moveTo>
                    <a:pt x="8970" y="0"/>
                  </a:moveTo>
                  <a:lnTo>
                    <a:pt x="8970" y="0"/>
                  </a:lnTo>
                  <a:lnTo>
                    <a:pt x="9408" y="930"/>
                  </a:lnTo>
                  <a:lnTo>
                    <a:pt x="9845" y="1969"/>
                  </a:lnTo>
                  <a:lnTo>
                    <a:pt x="10365" y="3282"/>
                  </a:lnTo>
                  <a:lnTo>
                    <a:pt x="10611" y="4020"/>
                  </a:lnTo>
                  <a:lnTo>
                    <a:pt x="10884" y="4786"/>
                  </a:lnTo>
                  <a:lnTo>
                    <a:pt x="11130" y="5579"/>
                  </a:lnTo>
                  <a:lnTo>
                    <a:pt x="11377" y="6399"/>
                  </a:lnTo>
                  <a:lnTo>
                    <a:pt x="11595" y="7247"/>
                  </a:lnTo>
                  <a:lnTo>
                    <a:pt x="11759" y="8068"/>
                  </a:lnTo>
                  <a:lnTo>
                    <a:pt x="11924" y="8888"/>
                  </a:lnTo>
                  <a:lnTo>
                    <a:pt x="12006" y="9681"/>
                  </a:lnTo>
                  <a:lnTo>
                    <a:pt x="12006" y="9681"/>
                  </a:lnTo>
                  <a:lnTo>
                    <a:pt x="12033" y="10009"/>
                  </a:lnTo>
                  <a:lnTo>
                    <a:pt x="11978" y="10310"/>
                  </a:lnTo>
                  <a:lnTo>
                    <a:pt x="11924" y="10611"/>
                  </a:lnTo>
                  <a:lnTo>
                    <a:pt x="11814" y="10884"/>
                  </a:lnTo>
                  <a:lnTo>
                    <a:pt x="11677" y="11130"/>
                  </a:lnTo>
                  <a:lnTo>
                    <a:pt x="11486" y="11377"/>
                  </a:lnTo>
                  <a:lnTo>
                    <a:pt x="11267" y="11623"/>
                  </a:lnTo>
                  <a:lnTo>
                    <a:pt x="11048" y="11841"/>
                  </a:lnTo>
                  <a:lnTo>
                    <a:pt x="10775" y="12033"/>
                  </a:lnTo>
                  <a:lnTo>
                    <a:pt x="10474" y="12224"/>
                  </a:lnTo>
                  <a:lnTo>
                    <a:pt x="10146" y="12416"/>
                  </a:lnTo>
                  <a:lnTo>
                    <a:pt x="9818" y="12580"/>
                  </a:lnTo>
                  <a:lnTo>
                    <a:pt x="9435" y="12717"/>
                  </a:lnTo>
                  <a:lnTo>
                    <a:pt x="9052" y="12853"/>
                  </a:lnTo>
                  <a:lnTo>
                    <a:pt x="8642" y="12990"/>
                  </a:lnTo>
                  <a:lnTo>
                    <a:pt x="8204" y="13099"/>
                  </a:lnTo>
                  <a:lnTo>
                    <a:pt x="7302" y="13291"/>
                  </a:lnTo>
                  <a:lnTo>
                    <a:pt x="6372" y="13428"/>
                  </a:lnTo>
                  <a:lnTo>
                    <a:pt x="5388" y="13510"/>
                  </a:lnTo>
                  <a:lnTo>
                    <a:pt x="4376" y="13537"/>
                  </a:lnTo>
                  <a:lnTo>
                    <a:pt x="3337" y="13510"/>
                  </a:lnTo>
                  <a:lnTo>
                    <a:pt x="2325" y="13455"/>
                  </a:lnTo>
                  <a:lnTo>
                    <a:pt x="1313" y="13346"/>
                  </a:lnTo>
                  <a:lnTo>
                    <a:pt x="328" y="13181"/>
                  </a:lnTo>
                  <a:lnTo>
                    <a:pt x="328" y="13181"/>
                  </a:lnTo>
                  <a:lnTo>
                    <a:pt x="192" y="11814"/>
                  </a:lnTo>
                  <a:lnTo>
                    <a:pt x="82" y="10474"/>
                  </a:lnTo>
                  <a:lnTo>
                    <a:pt x="28" y="9079"/>
                  </a:lnTo>
                  <a:lnTo>
                    <a:pt x="0" y="7685"/>
                  </a:lnTo>
                  <a:lnTo>
                    <a:pt x="0" y="7685"/>
                  </a:lnTo>
                  <a:lnTo>
                    <a:pt x="28" y="7001"/>
                  </a:lnTo>
                  <a:lnTo>
                    <a:pt x="110" y="6345"/>
                  </a:lnTo>
                  <a:lnTo>
                    <a:pt x="219" y="5716"/>
                  </a:lnTo>
                  <a:lnTo>
                    <a:pt x="383" y="5169"/>
                  </a:lnTo>
                  <a:lnTo>
                    <a:pt x="602" y="4622"/>
                  </a:lnTo>
                  <a:lnTo>
                    <a:pt x="821" y="4130"/>
                  </a:lnTo>
                  <a:lnTo>
                    <a:pt x="1094" y="3665"/>
                  </a:lnTo>
                  <a:lnTo>
                    <a:pt x="1395" y="3254"/>
                  </a:lnTo>
                  <a:lnTo>
                    <a:pt x="1723" y="2872"/>
                  </a:lnTo>
                  <a:lnTo>
                    <a:pt x="2079" y="2489"/>
                  </a:lnTo>
                  <a:lnTo>
                    <a:pt x="2461" y="2188"/>
                  </a:lnTo>
                  <a:lnTo>
                    <a:pt x="2844" y="1887"/>
                  </a:lnTo>
                  <a:lnTo>
                    <a:pt x="3227" y="1614"/>
                  </a:lnTo>
                  <a:lnTo>
                    <a:pt x="3637" y="1368"/>
                  </a:lnTo>
                  <a:lnTo>
                    <a:pt x="4075" y="1149"/>
                  </a:lnTo>
                  <a:lnTo>
                    <a:pt x="4485" y="957"/>
                  </a:lnTo>
                  <a:lnTo>
                    <a:pt x="4895" y="793"/>
                  </a:lnTo>
                  <a:lnTo>
                    <a:pt x="5333" y="656"/>
                  </a:lnTo>
                  <a:lnTo>
                    <a:pt x="6126" y="410"/>
                  </a:lnTo>
                  <a:lnTo>
                    <a:pt x="6892" y="246"/>
                  </a:lnTo>
                  <a:lnTo>
                    <a:pt x="7575" y="110"/>
                  </a:lnTo>
                  <a:lnTo>
                    <a:pt x="8150" y="55"/>
                  </a:lnTo>
                  <a:lnTo>
                    <a:pt x="8587" y="27"/>
                  </a:lnTo>
                  <a:lnTo>
                    <a:pt x="8970" y="0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8" name="Google Shape;927;p23">
              <a:extLst>
                <a:ext uri="{FF2B5EF4-FFF2-40B4-BE49-F238E27FC236}">
                  <a16:creationId xmlns:a16="http://schemas.microsoft.com/office/drawing/2014/main" id="{3777E6D0-92AA-4D41-4B68-2E09CA8CA046}"/>
                </a:ext>
              </a:extLst>
            </xdr:cNvPr>
            <xdr:cNvSpPr/>
          </xdr:nvSpPr>
          <xdr:spPr>
            <a:xfrm>
              <a:off x="10348648" y="4989960"/>
              <a:ext cx="474068" cy="474045"/>
            </a:xfrm>
            <a:custGeom>
              <a:avLst/>
              <a:gdLst/>
              <a:ahLst/>
              <a:cxnLst/>
              <a:rect l="l" t="t" r="r" b="b"/>
              <a:pathLst>
                <a:path w="20457" h="20456" extrusionOk="0">
                  <a:moveTo>
                    <a:pt x="10229" y="0"/>
                  </a:moveTo>
                  <a:lnTo>
                    <a:pt x="9682" y="27"/>
                  </a:lnTo>
                  <a:lnTo>
                    <a:pt x="9162" y="55"/>
                  </a:lnTo>
                  <a:lnTo>
                    <a:pt x="8670" y="137"/>
                  </a:lnTo>
                  <a:lnTo>
                    <a:pt x="8150" y="219"/>
                  </a:lnTo>
                  <a:lnTo>
                    <a:pt x="7658" y="328"/>
                  </a:lnTo>
                  <a:lnTo>
                    <a:pt x="7193" y="465"/>
                  </a:lnTo>
                  <a:lnTo>
                    <a:pt x="6701" y="629"/>
                  </a:lnTo>
                  <a:lnTo>
                    <a:pt x="6236" y="821"/>
                  </a:lnTo>
                  <a:lnTo>
                    <a:pt x="5799" y="1012"/>
                  </a:lnTo>
                  <a:lnTo>
                    <a:pt x="5334" y="1231"/>
                  </a:lnTo>
                  <a:lnTo>
                    <a:pt x="4923" y="1477"/>
                  </a:lnTo>
                  <a:lnTo>
                    <a:pt x="4513" y="1750"/>
                  </a:lnTo>
                  <a:lnTo>
                    <a:pt x="4103" y="2024"/>
                  </a:lnTo>
                  <a:lnTo>
                    <a:pt x="3720" y="2352"/>
                  </a:lnTo>
                  <a:lnTo>
                    <a:pt x="3337" y="2653"/>
                  </a:lnTo>
                  <a:lnTo>
                    <a:pt x="2982" y="3008"/>
                  </a:lnTo>
                  <a:lnTo>
                    <a:pt x="2654" y="3364"/>
                  </a:lnTo>
                  <a:lnTo>
                    <a:pt x="2325" y="3719"/>
                  </a:lnTo>
                  <a:lnTo>
                    <a:pt x="2025" y="4102"/>
                  </a:lnTo>
                  <a:lnTo>
                    <a:pt x="1751" y="4512"/>
                  </a:lnTo>
                  <a:lnTo>
                    <a:pt x="1478" y="4923"/>
                  </a:lnTo>
                  <a:lnTo>
                    <a:pt x="1232" y="5360"/>
                  </a:lnTo>
                  <a:lnTo>
                    <a:pt x="1013" y="5798"/>
                  </a:lnTo>
                  <a:lnTo>
                    <a:pt x="794" y="6263"/>
                  </a:lnTo>
                  <a:lnTo>
                    <a:pt x="630" y="6728"/>
                  </a:lnTo>
                  <a:lnTo>
                    <a:pt x="466" y="7192"/>
                  </a:lnTo>
                  <a:lnTo>
                    <a:pt x="329" y="7685"/>
                  </a:lnTo>
                  <a:lnTo>
                    <a:pt x="192" y="8177"/>
                  </a:lnTo>
                  <a:lnTo>
                    <a:pt x="110" y="8669"/>
                  </a:lnTo>
                  <a:lnTo>
                    <a:pt x="56" y="9189"/>
                  </a:lnTo>
                  <a:lnTo>
                    <a:pt x="1" y="9708"/>
                  </a:lnTo>
                  <a:lnTo>
                    <a:pt x="1" y="10228"/>
                  </a:lnTo>
                  <a:lnTo>
                    <a:pt x="1" y="10748"/>
                  </a:lnTo>
                  <a:lnTo>
                    <a:pt x="56" y="11267"/>
                  </a:lnTo>
                  <a:lnTo>
                    <a:pt x="110" y="11787"/>
                  </a:lnTo>
                  <a:lnTo>
                    <a:pt x="192" y="12279"/>
                  </a:lnTo>
                  <a:lnTo>
                    <a:pt x="329" y="12799"/>
                  </a:lnTo>
                  <a:lnTo>
                    <a:pt x="466" y="13263"/>
                  </a:lnTo>
                  <a:lnTo>
                    <a:pt x="630" y="13756"/>
                  </a:lnTo>
                  <a:lnTo>
                    <a:pt x="794" y="14221"/>
                  </a:lnTo>
                  <a:lnTo>
                    <a:pt x="1013" y="14658"/>
                  </a:lnTo>
                  <a:lnTo>
                    <a:pt x="1232" y="15096"/>
                  </a:lnTo>
                  <a:lnTo>
                    <a:pt x="1478" y="15533"/>
                  </a:lnTo>
                  <a:lnTo>
                    <a:pt x="1751" y="15943"/>
                  </a:lnTo>
                  <a:lnTo>
                    <a:pt x="2025" y="16354"/>
                  </a:lnTo>
                  <a:lnTo>
                    <a:pt x="2325" y="16737"/>
                  </a:lnTo>
                  <a:lnTo>
                    <a:pt x="2654" y="17092"/>
                  </a:lnTo>
                  <a:lnTo>
                    <a:pt x="2982" y="17448"/>
                  </a:lnTo>
                  <a:lnTo>
                    <a:pt x="3337" y="17803"/>
                  </a:lnTo>
                  <a:lnTo>
                    <a:pt x="3720" y="18131"/>
                  </a:lnTo>
                  <a:lnTo>
                    <a:pt x="4103" y="18432"/>
                  </a:lnTo>
                  <a:lnTo>
                    <a:pt x="4513" y="18706"/>
                  </a:lnTo>
                  <a:lnTo>
                    <a:pt x="4923" y="18979"/>
                  </a:lnTo>
                  <a:lnTo>
                    <a:pt x="5334" y="19225"/>
                  </a:lnTo>
                  <a:lnTo>
                    <a:pt x="5799" y="19444"/>
                  </a:lnTo>
                  <a:lnTo>
                    <a:pt x="6236" y="19663"/>
                  </a:lnTo>
                  <a:lnTo>
                    <a:pt x="6701" y="19827"/>
                  </a:lnTo>
                  <a:lnTo>
                    <a:pt x="7193" y="19991"/>
                  </a:lnTo>
                  <a:lnTo>
                    <a:pt x="7658" y="20128"/>
                  </a:lnTo>
                  <a:lnTo>
                    <a:pt x="8150" y="20237"/>
                  </a:lnTo>
                  <a:lnTo>
                    <a:pt x="8670" y="20346"/>
                  </a:lnTo>
                  <a:lnTo>
                    <a:pt x="9162" y="20401"/>
                  </a:lnTo>
                  <a:lnTo>
                    <a:pt x="9682" y="20428"/>
                  </a:lnTo>
                  <a:lnTo>
                    <a:pt x="10229" y="20456"/>
                  </a:lnTo>
                  <a:lnTo>
                    <a:pt x="10748" y="20428"/>
                  </a:lnTo>
                  <a:lnTo>
                    <a:pt x="11268" y="20401"/>
                  </a:lnTo>
                  <a:lnTo>
                    <a:pt x="11788" y="20346"/>
                  </a:lnTo>
                  <a:lnTo>
                    <a:pt x="12280" y="20237"/>
                  </a:lnTo>
                  <a:lnTo>
                    <a:pt x="12772" y="20128"/>
                  </a:lnTo>
                  <a:lnTo>
                    <a:pt x="13264" y="19991"/>
                  </a:lnTo>
                  <a:lnTo>
                    <a:pt x="13729" y="19827"/>
                  </a:lnTo>
                  <a:lnTo>
                    <a:pt x="14194" y="19663"/>
                  </a:lnTo>
                  <a:lnTo>
                    <a:pt x="14659" y="19444"/>
                  </a:lnTo>
                  <a:lnTo>
                    <a:pt x="15097" y="19225"/>
                  </a:lnTo>
                  <a:lnTo>
                    <a:pt x="15534" y="18979"/>
                  </a:lnTo>
                  <a:lnTo>
                    <a:pt x="15944" y="18706"/>
                  </a:lnTo>
                  <a:lnTo>
                    <a:pt x="16327" y="18432"/>
                  </a:lnTo>
                  <a:lnTo>
                    <a:pt x="16737" y="18131"/>
                  </a:lnTo>
                  <a:lnTo>
                    <a:pt x="17093" y="17803"/>
                  </a:lnTo>
                  <a:lnTo>
                    <a:pt x="17448" y="17448"/>
                  </a:lnTo>
                  <a:lnTo>
                    <a:pt x="17777" y="17092"/>
                  </a:lnTo>
                  <a:lnTo>
                    <a:pt x="18105" y="16737"/>
                  </a:lnTo>
                  <a:lnTo>
                    <a:pt x="18406" y="16354"/>
                  </a:lnTo>
                  <a:lnTo>
                    <a:pt x="18706" y="15943"/>
                  </a:lnTo>
                  <a:lnTo>
                    <a:pt x="18953" y="15533"/>
                  </a:lnTo>
                  <a:lnTo>
                    <a:pt x="19199" y="15096"/>
                  </a:lnTo>
                  <a:lnTo>
                    <a:pt x="19445" y="14658"/>
                  </a:lnTo>
                  <a:lnTo>
                    <a:pt x="19636" y="14221"/>
                  </a:lnTo>
                  <a:lnTo>
                    <a:pt x="19828" y="13756"/>
                  </a:lnTo>
                  <a:lnTo>
                    <a:pt x="19992" y="13263"/>
                  </a:lnTo>
                  <a:lnTo>
                    <a:pt x="20128" y="12799"/>
                  </a:lnTo>
                  <a:lnTo>
                    <a:pt x="20238" y="12279"/>
                  </a:lnTo>
                  <a:lnTo>
                    <a:pt x="20320" y="11787"/>
                  </a:lnTo>
                  <a:lnTo>
                    <a:pt x="20402" y="11267"/>
                  </a:lnTo>
                  <a:lnTo>
                    <a:pt x="20429" y="10748"/>
                  </a:lnTo>
                  <a:lnTo>
                    <a:pt x="20457" y="10228"/>
                  </a:lnTo>
                  <a:lnTo>
                    <a:pt x="20429" y="9708"/>
                  </a:lnTo>
                  <a:lnTo>
                    <a:pt x="20402" y="9189"/>
                  </a:lnTo>
                  <a:lnTo>
                    <a:pt x="20320" y="8669"/>
                  </a:lnTo>
                  <a:lnTo>
                    <a:pt x="20238" y="8177"/>
                  </a:lnTo>
                  <a:lnTo>
                    <a:pt x="20128" y="7685"/>
                  </a:lnTo>
                  <a:lnTo>
                    <a:pt x="19992" y="7192"/>
                  </a:lnTo>
                  <a:lnTo>
                    <a:pt x="19828" y="6728"/>
                  </a:lnTo>
                  <a:lnTo>
                    <a:pt x="19636" y="6263"/>
                  </a:lnTo>
                  <a:lnTo>
                    <a:pt x="19445" y="5798"/>
                  </a:lnTo>
                  <a:lnTo>
                    <a:pt x="19199" y="5360"/>
                  </a:lnTo>
                  <a:lnTo>
                    <a:pt x="18953" y="4923"/>
                  </a:lnTo>
                  <a:lnTo>
                    <a:pt x="18706" y="4512"/>
                  </a:lnTo>
                  <a:lnTo>
                    <a:pt x="18406" y="4102"/>
                  </a:lnTo>
                  <a:lnTo>
                    <a:pt x="18105" y="3719"/>
                  </a:lnTo>
                  <a:lnTo>
                    <a:pt x="17777" y="3364"/>
                  </a:lnTo>
                  <a:lnTo>
                    <a:pt x="17448" y="3008"/>
                  </a:lnTo>
                  <a:lnTo>
                    <a:pt x="17093" y="2653"/>
                  </a:lnTo>
                  <a:lnTo>
                    <a:pt x="16737" y="2352"/>
                  </a:lnTo>
                  <a:lnTo>
                    <a:pt x="16327" y="2024"/>
                  </a:lnTo>
                  <a:lnTo>
                    <a:pt x="15944" y="1750"/>
                  </a:lnTo>
                  <a:lnTo>
                    <a:pt x="15534" y="1477"/>
                  </a:lnTo>
                  <a:lnTo>
                    <a:pt x="15097" y="1231"/>
                  </a:lnTo>
                  <a:lnTo>
                    <a:pt x="14659" y="1012"/>
                  </a:lnTo>
                  <a:lnTo>
                    <a:pt x="14194" y="821"/>
                  </a:lnTo>
                  <a:lnTo>
                    <a:pt x="13729" y="629"/>
                  </a:lnTo>
                  <a:lnTo>
                    <a:pt x="13264" y="465"/>
                  </a:lnTo>
                  <a:lnTo>
                    <a:pt x="12772" y="328"/>
                  </a:lnTo>
                  <a:lnTo>
                    <a:pt x="12280" y="219"/>
                  </a:lnTo>
                  <a:lnTo>
                    <a:pt x="11788" y="137"/>
                  </a:lnTo>
                  <a:lnTo>
                    <a:pt x="11268" y="55"/>
                  </a:lnTo>
                  <a:lnTo>
                    <a:pt x="10748" y="27"/>
                  </a:lnTo>
                  <a:lnTo>
                    <a:pt x="10229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39" name="Google Shape;928;p23">
              <a:extLst>
                <a:ext uri="{FF2B5EF4-FFF2-40B4-BE49-F238E27FC236}">
                  <a16:creationId xmlns:a16="http://schemas.microsoft.com/office/drawing/2014/main" id="{2E99E414-171C-A8D5-CC41-AB557FE95722}"/>
                </a:ext>
              </a:extLst>
            </xdr:cNvPr>
            <xdr:cNvSpPr/>
          </xdr:nvSpPr>
          <xdr:spPr>
            <a:xfrm>
              <a:off x="10366400" y="5040641"/>
              <a:ext cx="438566" cy="414488"/>
            </a:xfrm>
            <a:custGeom>
              <a:avLst/>
              <a:gdLst/>
              <a:ahLst/>
              <a:cxnLst/>
              <a:rect l="l" t="t" r="r" b="b"/>
              <a:pathLst>
                <a:path w="18925" h="17886" extrusionOk="0">
                  <a:moveTo>
                    <a:pt x="4404" y="1"/>
                  </a:moveTo>
                  <a:lnTo>
                    <a:pt x="4157" y="28"/>
                  </a:lnTo>
                  <a:lnTo>
                    <a:pt x="3911" y="138"/>
                  </a:lnTo>
                  <a:lnTo>
                    <a:pt x="3693" y="274"/>
                  </a:lnTo>
                  <a:lnTo>
                    <a:pt x="3228" y="630"/>
                  </a:lnTo>
                  <a:lnTo>
                    <a:pt x="3036" y="821"/>
                  </a:lnTo>
                  <a:lnTo>
                    <a:pt x="2872" y="1040"/>
                  </a:lnTo>
                  <a:lnTo>
                    <a:pt x="2790" y="1259"/>
                  </a:lnTo>
                  <a:lnTo>
                    <a:pt x="2735" y="1505"/>
                  </a:lnTo>
                  <a:lnTo>
                    <a:pt x="2708" y="1751"/>
                  </a:lnTo>
                  <a:lnTo>
                    <a:pt x="2763" y="1997"/>
                  </a:lnTo>
                  <a:lnTo>
                    <a:pt x="2845" y="2243"/>
                  </a:lnTo>
                  <a:lnTo>
                    <a:pt x="2982" y="2462"/>
                  </a:lnTo>
                  <a:lnTo>
                    <a:pt x="5607" y="5798"/>
                  </a:lnTo>
                  <a:lnTo>
                    <a:pt x="5689" y="5908"/>
                  </a:lnTo>
                  <a:lnTo>
                    <a:pt x="5771" y="6072"/>
                  </a:lnTo>
                  <a:lnTo>
                    <a:pt x="5826" y="6209"/>
                  </a:lnTo>
                  <a:lnTo>
                    <a:pt x="5853" y="6345"/>
                  </a:lnTo>
                  <a:lnTo>
                    <a:pt x="5880" y="6510"/>
                  </a:lnTo>
                  <a:lnTo>
                    <a:pt x="5853" y="6674"/>
                  </a:lnTo>
                  <a:lnTo>
                    <a:pt x="5853" y="6810"/>
                  </a:lnTo>
                  <a:lnTo>
                    <a:pt x="5798" y="6974"/>
                  </a:lnTo>
                  <a:lnTo>
                    <a:pt x="5798" y="7002"/>
                  </a:lnTo>
                  <a:lnTo>
                    <a:pt x="5744" y="7138"/>
                  </a:lnTo>
                  <a:lnTo>
                    <a:pt x="5662" y="7275"/>
                  </a:lnTo>
                  <a:lnTo>
                    <a:pt x="5579" y="7412"/>
                  </a:lnTo>
                  <a:lnTo>
                    <a:pt x="5470" y="7521"/>
                  </a:lnTo>
                  <a:lnTo>
                    <a:pt x="5361" y="7631"/>
                  </a:lnTo>
                  <a:lnTo>
                    <a:pt x="5224" y="7713"/>
                  </a:lnTo>
                  <a:lnTo>
                    <a:pt x="5087" y="7795"/>
                  </a:lnTo>
                  <a:lnTo>
                    <a:pt x="4951" y="7850"/>
                  </a:lnTo>
                  <a:lnTo>
                    <a:pt x="903" y="9107"/>
                  </a:lnTo>
                  <a:lnTo>
                    <a:pt x="657" y="9190"/>
                  </a:lnTo>
                  <a:lnTo>
                    <a:pt x="466" y="9354"/>
                  </a:lnTo>
                  <a:lnTo>
                    <a:pt x="274" y="9518"/>
                  </a:lnTo>
                  <a:lnTo>
                    <a:pt x="137" y="9736"/>
                  </a:lnTo>
                  <a:lnTo>
                    <a:pt x="55" y="9955"/>
                  </a:lnTo>
                  <a:lnTo>
                    <a:pt x="1" y="10201"/>
                  </a:lnTo>
                  <a:lnTo>
                    <a:pt x="1" y="10475"/>
                  </a:lnTo>
                  <a:lnTo>
                    <a:pt x="55" y="10721"/>
                  </a:lnTo>
                  <a:lnTo>
                    <a:pt x="219" y="11295"/>
                  </a:lnTo>
                  <a:lnTo>
                    <a:pt x="329" y="11541"/>
                  </a:lnTo>
                  <a:lnTo>
                    <a:pt x="466" y="11733"/>
                  </a:lnTo>
                  <a:lnTo>
                    <a:pt x="657" y="11924"/>
                  </a:lnTo>
                  <a:lnTo>
                    <a:pt x="848" y="12061"/>
                  </a:lnTo>
                  <a:lnTo>
                    <a:pt x="1095" y="12143"/>
                  </a:lnTo>
                  <a:lnTo>
                    <a:pt x="1341" y="12198"/>
                  </a:lnTo>
                  <a:lnTo>
                    <a:pt x="1587" y="12198"/>
                  </a:lnTo>
                  <a:lnTo>
                    <a:pt x="1833" y="12143"/>
                  </a:lnTo>
                  <a:lnTo>
                    <a:pt x="5880" y="10912"/>
                  </a:lnTo>
                  <a:lnTo>
                    <a:pt x="6044" y="10858"/>
                  </a:lnTo>
                  <a:lnTo>
                    <a:pt x="6181" y="10858"/>
                  </a:lnTo>
                  <a:lnTo>
                    <a:pt x="6345" y="10830"/>
                  </a:lnTo>
                  <a:lnTo>
                    <a:pt x="6482" y="10858"/>
                  </a:lnTo>
                  <a:lnTo>
                    <a:pt x="6646" y="10885"/>
                  </a:lnTo>
                  <a:lnTo>
                    <a:pt x="6783" y="10940"/>
                  </a:lnTo>
                  <a:lnTo>
                    <a:pt x="6920" y="11022"/>
                  </a:lnTo>
                  <a:lnTo>
                    <a:pt x="7029" y="11104"/>
                  </a:lnTo>
                  <a:lnTo>
                    <a:pt x="7330" y="11323"/>
                  </a:lnTo>
                  <a:lnTo>
                    <a:pt x="7466" y="11432"/>
                  </a:lnTo>
                  <a:lnTo>
                    <a:pt x="7548" y="11514"/>
                  </a:lnTo>
                  <a:lnTo>
                    <a:pt x="7658" y="11651"/>
                  </a:lnTo>
                  <a:lnTo>
                    <a:pt x="7713" y="11787"/>
                  </a:lnTo>
                  <a:lnTo>
                    <a:pt x="7795" y="11924"/>
                  </a:lnTo>
                  <a:lnTo>
                    <a:pt x="7822" y="12061"/>
                  </a:lnTo>
                  <a:lnTo>
                    <a:pt x="7849" y="12198"/>
                  </a:lnTo>
                  <a:lnTo>
                    <a:pt x="7849" y="12362"/>
                  </a:lnTo>
                  <a:lnTo>
                    <a:pt x="7849" y="16573"/>
                  </a:lnTo>
                  <a:lnTo>
                    <a:pt x="7877" y="16847"/>
                  </a:lnTo>
                  <a:lnTo>
                    <a:pt x="7959" y="17093"/>
                  </a:lnTo>
                  <a:lnTo>
                    <a:pt x="8068" y="17312"/>
                  </a:lnTo>
                  <a:lnTo>
                    <a:pt x="8232" y="17503"/>
                  </a:lnTo>
                  <a:lnTo>
                    <a:pt x="8424" y="17667"/>
                  </a:lnTo>
                  <a:lnTo>
                    <a:pt x="8642" y="17777"/>
                  </a:lnTo>
                  <a:lnTo>
                    <a:pt x="8888" y="17859"/>
                  </a:lnTo>
                  <a:lnTo>
                    <a:pt x="9162" y="17886"/>
                  </a:lnTo>
                  <a:lnTo>
                    <a:pt x="9764" y="17886"/>
                  </a:lnTo>
                  <a:lnTo>
                    <a:pt x="10010" y="17859"/>
                  </a:lnTo>
                  <a:lnTo>
                    <a:pt x="10256" y="17777"/>
                  </a:lnTo>
                  <a:lnTo>
                    <a:pt x="10475" y="17667"/>
                  </a:lnTo>
                  <a:lnTo>
                    <a:pt x="10666" y="17503"/>
                  </a:lnTo>
                  <a:lnTo>
                    <a:pt x="10830" y="17312"/>
                  </a:lnTo>
                  <a:lnTo>
                    <a:pt x="10940" y="17093"/>
                  </a:lnTo>
                  <a:lnTo>
                    <a:pt x="11022" y="16847"/>
                  </a:lnTo>
                  <a:lnTo>
                    <a:pt x="11049" y="16573"/>
                  </a:lnTo>
                  <a:lnTo>
                    <a:pt x="11049" y="12362"/>
                  </a:lnTo>
                  <a:lnTo>
                    <a:pt x="11049" y="12198"/>
                  </a:lnTo>
                  <a:lnTo>
                    <a:pt x="11076" y="12061"/>
                  </a:lnTo>
                  <a:lnTo>
                    <a:pt x="11131" y="11924"/>
                  </a:lnTo>
                  <a:lnTo>
                    <a:pt x="11186" y="11787"/>
                  </a:lnTo>
                  <a:lnTo>
                    <a:pt x="11240" y="11651"/>
                  </a:lnTo>
                  <a:lnTo>
                    <a:pt x="11350" y="11514"/>
                  </a:lnTo>
                  <a:lnTo>
                    <a:pt x="11459" y="11432"/>
                  </a:lnTo>
                  <a:lnTo>
                    <a:pt x="11569" y="11323"/>
                  </a:lnTo>
                  <a:lnTo>
                    <a:pt x="11869" y="11104"/>
                  </a:lnTo>
                  <a:lnTo>
                    <a:pt x="12006" y="10994"/>
                  </a:lnTo>
                  <a:lnTo>
                    <a:pt x="12143" y="10940"/>
                  </a:lnTo>
                  <a:lnTo>
                    <a:pt x="12280" y="10885"/>
                  </a:lnTo>
                  <a:lnTo>
                    <a:pt x="12416" y="10858"/>
                  </a:lnTo>
                  <a:lnTo>
                    <a:pt x="12580" y="10830"/>
                  </a:lnTo>
                  <a:lnTo>
                    <a:pt x="12717" y="10830"/>
                  </a:lnTo>
                  <a:lnTo>
                    <a:pt x="12881" y="10858"/>
                  </a:lnTo>
                  <a:lnTo>
                    <a:pt x="13018" y="10885"/>
                  </a:lnTo>
                  <a:lnTo>
                    <a:pt x="17065" y="12116"/>
                  </a:lnTo>
                  <a:lnTo>
                    <a:pt x="17339" y="12170"/>
                  </a:lnTo>
                  <a:lnTo>
                    <a:pt x="17585" y="12170"/>
                  </a:lnTo>
                  <a:lnTo>
                    <a:pt x="17831" y="12116"/>
                  </a:lnTo>
                  <a:lnTo>
                    <a:pt x="18050" y="12034"/>
                  </a:lnTo>
                  <a:lnTo>
                    <a:pt x="18269" y="11897"/>
                  </a:lnTo>
                  <a:lnTo>
                    <a:pt x="18433" y="11705"/>
                  </a:lnTo>
                  <a:lnTo>
                    <a:pt x="18597" y="11514"/>
                  </a:lnTo>
                  <a:lnTo>
                    <a:pt x="18679" y="11268"/>
                  </a:lnTo>
                  <a:lnTo>
                    <a:pt x="18870" y="10694"/>
                  </a:lnTo>
                  <a:lnTo>
                    <a:pt x="18925" y="10447"/>
                  </a:lnTo>
                  <a:lnTo>
                    <a:pt x="18925" y="10174"/>
                  </a:lnTo>
                  <a:lnTo>
                    <a:pt x="18870" y="9928"/>
                  </a:lnTo>
                  <a:lnTo>
                    <a:pt x="18761" y="9709"/>
                  </a:lnTo>
                  <a:lnTo>
                    <a:pt x="18624" y="9490"/>
                  </a:lnTo>
                  <a:lnTo>
                    <a:pt x="18460" y="9326"/>
                  </a:lnTo>
                  <a:lnTo>
                    <a:pt x="18241" y="9190"/>
                  </a:lnTo>
                  <a:lnTo>
                    <a:pt x="17995" y="9080"/>
                  </a:lnTo>
                  <a:lnTo>
                    <a:pt x="13948" y="7850"/>
                  </a:lnTo>
                  <a:lnTo>
                    <a:pt x="13811" y="7795"/>
                  </a:lnTo>
                  <a:lnTo>
                    <a:pt x="13674" y="7713"/>
                  </a:lnTo>
                  <a:lnTo>
                    <a:pt x="13538" y="7631"/>
                  </a:lnTo>
                  <a:lnTo>
                    <a:pt x="13428" y="7521"/>
                  </a:lnTo>
                  <a:lnTo>
                    <a:pt x="13319" y="7412"/>
                  </a:lnTo>
                  <a:lnTo>
                    <a:pt x="13237" y="7275"/>
                  </a:lnTo>
                  <a:lnTo>
                    <a:pt x="13155" y="7138"/>
                  </a:lnTo>
                  <a:lnTo>
                    <a:pt x="13100" y="7002"/>
                  </a:lnTo>
                  <a:lnTo>
                    <a:pt x="13100" y="6974"/>
                  </a:lnTo>
                  <a:lnTo>
                    <a:pt x="13045" y="6810"/>
                  </a:lnTo>
                  <a:lnTo>
                    <a:pt x="13045" y="6674"/>
                  </a:lnTo>
                  <a:lnTo>
                    <a:pt x="13045" y="6510"/>
                  </a:lnTo>
                  <a:lnTo>
                    <a:pt x="13045" y="6345"/>
                  </a:lnTo>
                  <a:lnTo>
                    <a:pt x="13100" y="6209"/>
                  </a:lnTo>
                  <a:lnTo>
                    <a:pt x="13155" y="6072"/>
                  </a:lnTo>
                  <a:lnTo>
                    <a:pt x="13209" y="5935"/>
                  </a:lnTo>
                  <a:lnTo>
                    <a:pt x="13291" y="5798"/>
                  </a:lnTo>
                  <a:lnTo>
                    <a:pt x="15917" y="2462"/>
                  </a:lnTo>
                  <a:lnTo>
                    <a:pt x="16053" y="2243"/>
                  </a:lnTo>
                  <a:lnTo>
                    <a:pt x="16135" y="1997"/>
                  </a:lnTo>
                  <a:lnTo>
                    <a:pt x="16190" y="1751"/>
                  </a:lnTo>
                  <a:lnTo>
                    <a:pt x="16163" y="1505"/>
                  </a:lnTo>
                  <a:lnTo>
                    <a:pt x="16135" y="1259"/>
                  </a:lnTo>
                  <a:lnTo>
                    <a:pt x="16026" y="1040"/>
                  </a:lnTo>
                  <a:lnTo>
                    <a:pt x="15889" y="821"/>
                  </a:lnTo>
                  <a:lnTo>
                    <a:pt x="15698" y="630"/>
                  </a:lnTo>
                  <a:lnTo>
                    <a:pt x="15206" y="274"/>
                  </a:lnTo>
                  <a:lnTo>
                    <a:pt x="14987" y="138"/>
                  </a:lnTo>
                  <a:lnTo>
                    <a:pt x="14768" y="28"/>
                  </a:lnTo>
                  <a:lnTo>
                    <a:pt x="14522" y="1"/>
                  </a:lnTo>
                  <a:lnTo>
                    <a:pt x="14276" y="1"/>
                  </a:lnTo>
                  <a:lnTo>
                    <a:pt x="14030" y="56"/>
                  </a:lnTo>
                  <a:lnTo>
                    <a:pt x="13784" y="165"/>
                  </a:lnTo>
                  <a:lnTo>
                    <a:pt x="13592" y="302"/>
                  </a:lnTo>
                  <a:lnTo>
                    <a:pt x="13401" y="493"/>
                  </a:lnTo>
                  <a:lnTo>
                    <a:pt x="10338" y="4404"/>
                  </a:lnTo>
                  <a:lnTo>
                    <a:pt x="9900" y="4322"/>
                  </a:lnTo>
                  <a:lnTo>
                    <a:pt x="9463" y="4294"/>
                  </a:lnTo>
                  <a:lnTo>
                    <a:pt x="8998" y="4322"/>
                  </a:lnTo>
                  <a:lnTo>
                    <a:pt x="8560" y="4404"/>
                  </a:lnTo>
                  <a:lnTo>
                    <a:pt x="5497" y="493"/>
                  </a:lnTo>
                  <a:lnTo>
                    <a:pt x="5333" y="302"/>
                  </a:lnTo>
                  <a:lnTo>
                    <a:pt x="5115" y="165"/>
                  </a:lnTo>
                  <a:lnTo>
                    <a:pt x="4896" y="56"/>
                  </a:lnTo>
                  <a:lnTo>
                    <a:pt x="4650" y="1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0" name="Google Shape;929;p23">
              <a:extLst>
                <a:ext uri="{FF2B5EF4-FFF2-40B4-BE49-F238E27FC236}">
                  <a16:creationId xmlns:a16="http://schemas.microsoft.com/office/drawing/2014/main" id="{1F0FE37B-005A-F9E2-DEF8-866FE523E8D9}"/>
                </a:ext>
              </a:extLst>
            </xdr:cNvPr>
            <xdr:cNvSpPr/>
          </xdr:nvSpPr>
          <xdr:spPr>
            <a:xfrm>
              <a:off x="10534990" y="5178804"/>
              <a:ext cx="100783" cy="100783"/>
            </a:xfrm>
            <a:custGeom>
              <a:avLst/>
              <a:gdLst/>
              <a:ahLst/>
              <a:cxnLst/>
              <a:rect l="l" t="t" r="r" b="b"/>
              <a:pathLst>
                <a:path w="4349" h="4349" extrusionOk="0">
                  <a:moveTo>
                    <a:pt x="2188" y="1"/>
                  </a:moveTo>
                  <a:lnTo>
                    <a:pt x="1942" y="28"/>
                  </a:lnTo>
                  <a:lnTo>
                    <a:pt x="1750" y="55"/>
                  </a:lnTo>
                  <a:lnTo>
                    <a:pt x="1531" y="110"/>
                  </a:lnTo>
                  <a:lnTo>
                    <a:pt x="1340" y="165"/>
                  </a:lnTo>
                  <a:lnTo>
                    <a:pt x="1149" y="274"/>
                  </a:lnTo>
                  <a:lnTo>
                    <a:pt x="957" y="383"/>
                  </a:lnTo>
                  <a:lnTo>
                    <a:pt x="793" y="493"/>
                  </a:lnTo>
                  <a:lnTo>
                    <a:pt x="656" y="630"/>
                  </a:lnTo>
                  <a:lnTo>
                    <a:pt x="492" y="794"/>
                  </a:lnTo>
                  <a:lnTo>
                    <a:pt x="383" y="958"/>
                  </a:lnTo>
                  <a:lnTo>
                    <a:pt x="273" y="1149"/>
                  </a:lnTo>
                  <a:lnTo>
                    <a:pt x="191" y="1341"/>
                  </a:lnTo>
                  <a:lnTo>
                    <a:pt x="109" y="1532"/>
                  </a:lnTo>
                  <a:lnTo>
                    <a:pt x="55" y="1723"/>
                  </a:lnTo>
                  <a:lnTo>
                    <a:pt x="27" y="1942"/>
                  </a:lnTo>
                  <a:lnTo>
                    <a:pt x="0" y="2161"/>
                  </a:lnTo>
                  <a:lnTo>
                    <a:pt x="27" y="2407"/>
                  </a:lnTo>
                  <a:lnTo>
                    <a:pt x="55" y="2599"/>
                  </a:lnTo>
                  <a:lnTo>
                    <a:pt x="109" y="2817"/>
                  </a:lnTo>
                  <a:lnTo>
                    <a:pt x="191" y="3009"/>
                  </a:lnTo>
                  <a:lnTo>
                    <a:pt x="273" y="3200"/>
                  </a:lnTo>
                  <a:lnTo>
                    <a:pt x="383" y="3392"/>
                  </a:lnTo>
                  <a:lnTo>
                    <a:pt x="492" y="3556"/>
                  </a:lnTo>
                  <a:lnTo>
                    <a:pt x="656" y="3692"/>
                  </a:lnTo>
                  <a:lnTo>
                    <a:pt x="793" y="3857"/>
                  </a:lnTo>
                  <a:lnTo>
                    <a:pt x="957" y="3966"/>
                  </a:lnTo>
                  <a:lnTo>
                    <a:pt x="1149" y="4075"/>
                  </a:lnTo>
                  <a:lnTo>
                    <a:pt x="1340" y="4157"/>
                  </a:lnTo>
                  <a:lnTo>
                    <a:pt x="1531" y="4239"/>
                  </a:lnTo>
                  <a:lnTo>
                    <a:pt x="1750" y="4294"/>
                  </a:lnTo>
                  <a:lnTo>
                    <a:pt x="1942" y="4321"/>
                  </a:lnTo>
                  <a:lnTo>
                    <a:pt x="2188" y="4349"/>
                  </a:lnTo>
                  <a:lnTo>
                    <a:pt x="2407" y="4321"/>
                  </a:lnTo>
                  <a:lnTo>
                    <a:pt x="2625" y="4294"/>
                  </a:lnTo>
                  <a:lnTo>
                    <a:pt x="2817" y="4239"/>
                  </a:lnTo>
                  <a:lnTo>
                    <a:pt x="3008" y="4157"/>
                  </a:lnTo>
                  <a:lnTo>
                    <a:pt x="3200" y="4075"/>
                  </a:lnTo>
                  <a:lnTo>
                    <a:pt x="3391" y="3966"/>
                  </a:lnTo>
                  <a:lnTo>
                    <a:pt x="3555" y="3857"/>
                  </a:lnTo>
                  <a:lnTo>
                    <a:pt x="3719" y="3692"/>
                  </a:lnTo>
                  <a:lnTo>
                    <a:pt x="3856" y="3556"/>
                  </a:lnTo>
                  <a:lnTo>
                    <a:pt x="3965" y="3392"/>
                  </a:lnTo>
                  <a:lnTo>
                    <a:pt x="4075" y="3200"/>
                  </a:lnTo>
                  <a:lnTo>
                    <a:pt x="4184" y="3009"/>
                  </a:lnTo>
                  <a:lnTo>
                    <a:pt x="4239" y="2817"/>
                  </a:lnTo>
                  <a:lnTo>
                    <a:pt x="4294" y="2599"/>
                  </a:lnTo>
                  <a:lnTo>
                    <a:pt x="4321" y="2407"/>
                  </a:lnTo>
                  <a:lnTo>
                    <a:pt x="4348" y="2161"/>
                  </a:lnTo>
                  <a:lnTo>
                    <a:pt x="4321" y="1942"/>
                  </a:lnTo>
                  <a:lnTo>
                    <a:pt x="4294" y="1723"/>
                  </a:lnTo>
                  <a:lnTo>
                    <a:pt x="4239" y="1532"/>
                  </a:lnTo>
                  <a:lnTo>
                    <a:pt x="4184" y="1341"/>
                  </a:lnTo>
                  <a:lnTo>
                    <a:pt x="4075" y="1149"/>
                  </a:lnTo>
                  <a:lnTo>
                    <a:pt x="3965" y="958"/>
                  </a:lnTo>
                  <a:lnTo>
                    <a:pt x="3856" y="794"/>
                  </a:lnTo>
                  <a:lnTo>
                    <a:pt x="3719" y="630"/>
                  </a:lnTo>
                  <a:lnTo>
                    <a:pt x="3555" y="493"/>
                  </a:lnTo>
                  <a:lnTo>
                    <a:pt x="3391" y="383"/>
                  </a:lnTo>
                  <a:lnTo>
                    <a:pt x="3200" y="274"/>
                  </a:lnTo>
                  <a:lnTo>
                    <a:pt x="3008" y="165"/>
                  </a:lnTo>
                  <a:lnTo>
                    <a:pt x="2817" y="110"/>
                  </a:lnTo>
                  <a:lnTo>
                    <a:pt x="2625" y="55"/>
                  </a:lnTo>
                  <a:lnTo>
                    <a:pt x="2407" y="28"/>
                  </a:lnTo>
                  <a:lnTo>
                    <a:pt x="2188" y="1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1" name="Google Shape;931;p23">
              <a:extLst>
                <a:ext uri="{FF2B5EF4-FFF2-40B4-BE49-F238E27FC236}">
                  <a16:creationId xmlns:a16="http://schemas.microsoft.com/office/drawing/2014/main" id="{01C81B6F-0A68-680A-F0FD-E41E55B3F850}"/>
                </a:ext>
              </a:extLst>
            </xdr:cNvPr>
            <xdr:cNvSpPr/>
          </xdr:nvSpPr>
          <xdr:spPr>
            <a:xfrm>
              <a:off x="7480345" y="4989960"/>
              <a:ext cx="474068" cy="474045"/>
            </a:xfrm>
            <a:custGeom>
              <a:avLst/>
              <a:gdLst/>
              <a:ahLst/>
              <a:cxnLst/>
              <a:rect l="l" t="t" r="r" b="b"/>
              <a:pathLst>
                <a:path w="20457" h="20456" extrusionOk="0">
                  <a:moveTo>
                    <a:pt x="10229" y="0"/>
                  </a:moveTo>
                  <a:lnTo>
                    <a:pt x="9682" y="27"/>
                  </a:lnTo>
                  <a:lnTo>
                    <a:pt x="9190" y="55"/>
                  </a:lnTo>
                  <a:lnTo>
                    <a:pt x="8670" y="137"/>
                  </a:lnTo>
                  <a:lnTo>
                    <a:pt x="8150" y="219"/>
                  </a:lnTo>
                  <a:lnTo>
                    <a:pt x="7658" y="328"/>
                  </a:lnTo>
                  <a:lnTo>
                    <a:pt x="7193" y="465"/>
                  </a:lnTo>
                  <a:lnTo>
                    <a:pt x="6701" y="629"/>
                  </a:lnTo>
                  <a:lnTo>
                    <a:pt x="6236" y="821"/>
                  </a:lnTo>
                  <a:lnTo>
                    <a:pt x="5799" y="1012"/>
                  </a:lnTo>
                  <a:lnTo>
                    <a:pt x="5361" y="1231"/>
                  </a:lnTo>
                  <a:lnTo>
                    <a:pt x="4923" y="1477"/>
                  </a:lnTo>
                  <a:lnTo>
                    <a:pt x="4513" y="1750"/>
                  </a:lnTo>
                  <a:lnTo>
                    <a:pt x="4103" y="2024"/>
                  </a:lnTo>
                  <a:lnTo>
                    <a:pt x="3720" y="2352"/>
                  </a:lnTo>
                  <a:lnTo>
                    <a:pt x="3337" y="2653"/>
                  </a:lnTo>
                  <a:lnTo>
                    <a:pt x="2982" y="3008"/>
                  </a:lnTo>
                  <a:lnTo>
                    <a:pt x="2654" y="3364"/>
                  </a:lnTo>
                  <a:lnTo>
                    <a:pt x="2325" y="3719"/>
                  </a:lnTo>
                  <a:lnTo>
                    <a:pt x="2025" y="4102"/>
                  </a:lnTo>
                  <a:lnTo>
                    <a:pt x="1751" y="4512"/>
                  </a:lnTo>
                  <a:lnTo>
                    <a:pt x="1478" y="4923"/>
                  </a:lnTo>
                  <a:lnTo>
                    <a:pt x="1232" y="5360"/>
                  </a:lnTo>
                  <a:lnTo>
                    <a:pt x="1013" y="5798"/>
                  </a:lnTo>
                  <a:lnTo>
                    <a:pt x="794" y="6263"/>
                  </a:lnTo>
                  <a:lnTo>
                    <a:pt x="630" y="6728"/>
                  </a:lnTo>
                  <a:lnTo>
                    <a:pt x="466" y="7192"/>
                  </a:lnTo>
                  <a:lnTo>
                    <a:pt x="329" y="7685"/>
                  </a:lnTo>
                  <a:lnTo>
                    <a:pt x="192" y="8177"/>
                  </a:lnTo>
                  <a:lnTo>
                    <a:pt x="110" y="8669"/>
                  </a:lnTo>
                  <a:lnTo>
                    <a:pt x="56" y="9189"/>
                  </a:lnTo>
                  <a:lnTo>
                    <a:pt x="1" y="9708"/>
                  </a:lnTo>
                  <a:lnTo>
                    <a:pt x="1" y="10228"/>
                  </a:lnTo>
                  <a:lnTo>
                    <a:pt x="1" y="10748"/>
                  </a:lnTo>
                  <a:lnTo>
                    <a:pt x="56" y="11267"/>
                  </a:lnTo>
                  <a:lnTo>
                    <a:pt x="110" y="11787"/>
                  </a:lnTo>
                  <a:lnTo>
                    <a:pt x="192" y="12279"/>
                  </a:lnTo>
                  <a:lnTo>
                    <a:pt x="329" y="12799"/>
                  </a:lnTo>
                  <a:lnTo>
                    <a:pt x="466" y="13263"/>
                  </a:lnTo>
                  <a:lnTo>
                    <a:pt x="630" y="13756"/>
                  </a:lnTo>
                  <a:lnTo>
                    <a:pt x="794" y="14221"/>
                  </a:lnTo>
                  <a:lnTo>
                    <a:pt x="1013" y="14658"/>
                  </a:lnTo>
                  <a:lnTo>
                    <a:pt x="1232" y="15096"/>
                  </a:lnTo>
                  <a:lnTo>
                    <a:pt x="1478" y="15533"/>
                  </a:lnTo>
                  <a:lnTo>
                    <a:pt x="1751" y="15943"/>
                  </a:lnTo>
                  <a:lnTo>
                    <a:pt x="2025" y="16354"/>
                  </a:lnTo>
                  <a:lnTo>
                    <a:pt x="2325" y="16737"/>
                  </a:lnTo>
                  <a:lnTo>
                    <a:pt x="2654" y="17092"/>
                  </a:lnTo>
                  <a:lnTo>
                    <a:pt x="2982" y="17448"/>
                  </a:lnTo>
                  <a:lnTo>
                    <a:pt x="3337" y="17803"/>
                  </a:lnTo>
                  <a:lnTo>
                    <a:pt x="3720" y="18131"/>
                  </a:lnTo>
                  <a:lnTo>
                    <a:pt x="4103" y="18432"/>
                  </a:lnTo>
                  <a:lnTo>
                    <a:pt x="4513" y="18706"/>
                  </a:lnTo>
                  <a:lnTo>
                    <a:pt x="4923" y="18979"/>
                  </a:lnTo>
                  <a:lnTo>
                    <a:pt x="5361" y="19225"/>
                  </a:lnTo>
                  <a:lnTo>
                    <a:pt x="5799" y="19444"/>
                  </a:lnTo>
                  <a:lnTo>
                    <a:pt x="6236" y="19663"/>
                  </a:lnTo>
                  <a:lnTo>
                    <a:pt x="6701" y="19827"/>
                  </a:lnTo>
                  <a:lnTo>
                    <a:pt x="7193" y="19991"/>
                  </a:lnTo>
                  <a:lnTo>
                    <a:pt x="7658" y="20128"/>
                  </a:lnTo>
                  <a:lnTo>
                    <a:pt x="8150" y="20237"/>
                  </a:lnTo>
                  <a:lnTo>
                    <a:pt x="8670" y="20346"/>
                  </a:lnTo>
                  <a:lnTo>
                    <a:pt x="9190" y="20401"/>
                  </a:lnTo>
                  <a:lnTo>
                    <a:pt x="9682" y="20428"/>
                  </a:lnTo>
                  <a:lnTo>
                    <a:pt x="10229" y="20456"/>
                  </a:lnTo>
                  <a:lnTo>
                    <a:pt x="10748" y="20428"/>
                  </a:lnTo>
                  <a:lnTo>
                    <a:pt x="11268" y="20401"/>
                  </a:lnTo>
                  <a:lnTo>
                    <a:pt x="11788" y="20346"/>
                  </a:lnTo>
                  <a:lnTo>
                    <a:pt x="12280" y="20237"/>
                  </a:lnTo>
                  <a:lnTo>
                    <a:pt x="12772" y="20128"/>
                  </a:lnTo>
                  <a:lnTo>
                    <a:pt x="13264" y="19991"/>
                  </a:lnTo>
                  <a:lnTo>
                    <a:pt x="13729" y="19827"/>
                  </a:lnTo>
                  <a:lnTo>
                    <a:pt x="14194" y="19663"/>
                  </a:lnTo>
                  <a:lnTo>
                    <a:pt x="14659" y="19444"/>
                  </a:lnTo>
                  <a:lnTo>
                    <a:pt x="15097" y="19225"/>
                  </a:lnTo>
                  <a:lnTo>
                    <a:pt x="15534" y="18979"/>
                  </a:lnTo>
                  <a:lnTo>
                    <a:pt x="15944" y="18706"/>
                  </a:lnTo>
                  <a:lnTo>
                    <a:pt x="16327" y="18432"/>
                  </a:lnTo>
                  <a:lnTo>
                    <a:pt x="16737" y="18131"/>
                  </a:lnTo>
                  <a:lnTo>
                    <a:pt x="17093" y="17803"/>
                  </a:lnTo>
                  <a:lnTo>
                    <a:pt x="17448" y="17448"/>
                  </a:lnTo>
                  <a:lnTo>
                    <a:pt x="17777" y="17092"/>
                  </a:lnTo>
                  <a:lnTo>
                    <a:pt x="18105" y="16737"/>
                  </a:lnTo>
                  <a:lnTo>
                    <a:pt x="18406" y="16354"/>
                  </a:lnTo>
                  <a:lnTo>
                    <a:pt x="18706" y="15943"/>
                  </a:lnTo>
                  <a:lnTo>
                    <a:pt x="18952" y="15533"/>
                  </a:lnTo>
                  <a:lnTo>
                    <a:pt x="19199" y="15096"/>
                  </a:lnTo>
                  <a:lnTo>
                    <a:pt x="19445" y="14658"/>
                  </a:lnTo>
                  <a:lnTo>
                    <a:pt x="19636" y="14221"/>
                  </a:lnTo>
                  <a:lnTo>
                    <a:pt x="19828" y="13756"/>
                  </a:lnTo>
                  <a:lnTo>
                    <a:pt x="19992" y="13263"/>
                  </a:lnTo>
                  <a:lnTo>
                    <a:pt x="20128" y="12799"/>
                  </a:lnTo>
                  <a:lnTo>
                    <a:pt x="20238" y="12279"/>
                  </a:lnTo>
                  <a:lnTo>
                    <a:pt x="20320" y="11787"/>
                  </a:lnTo>
                  <a:lnTo>
                    <a:pt x="20402" y="11267"/>
                  </a:lnTo>
                  <a:lnTo>
                    <a:pt x="20429" y="10748"/>
                  </a:lnTo>
                  <a:lnTo>
                    <a:pt x="20457" y="10228"/>
                  </a:lnTo>
                  <a:lnTo>
                    <a:pt x="20429" y="9708"/>
                  </a:lnTo>
                  <a:lnTo>
                    <a:pt x="20402" y="9189"/>
                  </a:lnTo>
                  <a:lnTo>
                    <a:pt x="20320" y="8669"/>
                  </a:lnTo>
                  <a:lnTo>
                    <a:pt x="20238" y="8177"/>
                  </a:lnTo>
                  <a:lnTo>
                    <a:pt x="20128" y="7685"/>
                  </a:lnTo>
                  <a:lnTo>
                    <a:pt x="19992" y="7192"/>
                  </a:lnTo>
                  <a:lnTo>
                    <a:pt x="19828" y="6728"/>
                  </a:lnTo>
                  <a:lnTo>
                    <a:pt x="19636" y="6263"/>
                  </a:lnTo>
                  <a:lnTo>
                    <a:pt x="19445" y="5798"/>
                  </a:lnTo>
                  <a:lnTo>
                    <a:pt x="19199" y="5360"/>
                  </a:lnTo>
                  <a:lnTo>
                    <a:pt x="18952" y="4923"/>
                  </a:lnTo>
                  <a:lnTo>
                    <a:pt x="18706" y="4512"/>
                  </a:lnTo>
                  <a:lnTo>
                    <a:pt x="18406" y="4102"/>
                  </a:lnTo>
                  <a:lnTo>
                    <a:pt x="18105" y="3719"/>
                  </a:lnTo>
                  <a:lnTo>
                    <a:pt x="17777" y="3364"/>
                  </a:lnTo>
                  <a:lnTo>
                    <a:pt x="17448" y="3008"/>
                  </a:lnTo>
                  <a:lnTo>
                    <a:pt x="17093" y="2653"/>
                  </a:lnTo>
                  <a:lnTo>
                    <a:pt x="16737" y="2352"/>
                  </a:lnTo>
                  <a:lnTo>
                    <a:pt x="16327" y="2024"/>
                  </a:lnTo>
                  <a:lnTo>
                    <a:pt x="15944" y="1750"/>
                  </a:lnTo>
                  <a:lnTo>
                    <a:pt x="15534" y="1477"/>
                  </a:lnTo>
                  <a:lnTo>
                    <a:pt x="15097" y="1231"/>
                  </a:lnTo>
                  <a:lnTo>
                    <a:pt x="14659" y="1012"/>
                  </a:lnTo>
                  <a:lnTo>
                    <a:pt x="14194" y="821"/>
                  </a:lnTo>
                  <a:lnTo>
                    <a:pt x="13729" y="629"/>
                  </a:lnTo>
                  <a:lnTo>
                    <a:pt x="13264" y="465"/>
                  </a:lnTo>
                  <a:lnTo>
                    <a:pt x="12772" y="328"/>
                  </a:lnTo>
                  <a:lnTo>
                    <a:pt x="12280" y="219"/>
                  </a:lnTo>
                  <a:lnTo>
                    <a:pt x="11788" y="137"/>
                  </a:lnTo>
                  <a:lnTo>
                    <a:pt x="11268" y="55"/>
                  </a:lnTo>
                  <a:lnTo>
                    <a:pt x="10748" y="27"/>
                  </a:lnTo>
                  <a:lnTo>
                    <a:pt x="10229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2" name="Google Shape;932;p23">
              <a:extLst>
                <a:ext uri="{FF2B5EF4-FFF2-40B4-BE49-F238E27FC236}">
                  <a16:creationId xmlns:a16="http://schemas.microsoft.com/office/drawing/2014/main" id="{711AE85B-B6C0-0761-3219-E882AC43FECC}"/>
                </a:ext>
              </a:extLst>
            </xdr:cNvPr>
            <xdr:cNvSpPr/>
          </xdr:nvSpPr>
          <xdr:spPr>
            <a:xfrm>
              <a:off x="7496196" y="5039389"/>
              <a:ext cx="441741" cy="417014"/>
            </a:xfrm>
            <a:custGeom>
              <a:avLst/>
              <a:gdLst/>
              <a:ahLst/>
              <a:cxnLst/>
              <a:rect l="l" t="t" r="r" b="b"/>
              <a:pathLst>
                <a:path w="19062" h="17995" extrusionOk="0">
                  <a:moveTo>
                    <a:pt x="4431" y="0"/>
                  </a:moveTo>
                  <a:lnTo>
                    <a:pt x="4185" y="28"/>
                  </a:lnTo>
                  <a:lnTo>
                    <a:pt x="3939" y="110"/>
                  </a:lnTo>
                  <a:lnTo>
                    <a:pt x="3720" y="274"/>
                  </a:lnTo>
                  <a:lnTo>
                    <a:pt x="3255" y="629"/>
                  </a:lnTo>
                  <a:lnTo>
                    <a:pt x="3063" y="821"/>
                  </a:lnTo>
                  <a:lnTo>
                    <a:pt x="2927" y="1012"/>
                  </a:lnTo>
                  <a:lnTo>
                    <a:pt x="2817" y="1258"/>
                  </a:lnTo>
                  <a:lnTo>
                    <a:pt x="2763" y="1504"/>
                  </a:lnTo>
                  <a:lnTo>
                    <a:pt x="2763" y="1750"/>
                  </a:lnTo>
                  <a:lnTo>
                    <a:pt x="2790" y="1997"/>
                  </a:lnTo>
                  <a:lnTo>
                    <a:pt x="2899" y="2243"/>
                  </a:lnTo>
                  <a:lnTo>
                    <a:pt x="3036" y="2461"/>
                  </a:lnTo>
                  <a:lnTo>
                    <a:pt x="5661" y="5825"/>
                  </a:lnTo>
                  <a:lnTo>
                    <a:pt x="5743" y="5962"/>
                  </a:lnTo>
                  <a:lnTo>
                    <a:pt x="5826" y="6099"/>
                  </a:lnTo>
                  <a:lnTo>
                    <a:pt x="5880" y="6235"/>
                  </a:lnTo>
                  <a:lnTo>
                    <a:pt x="5908" y="6399"/>
                  </a:lnTo>
                  <a:lnTo>
                    <a:pt x="5935" y="6536"/>
                  </a:lnTo>
                  <a:lnTo>
                    <a:pt x="5935" y="6700"/>
                  </a:lnTo>
                  <a:lnTo>
                    <a:pt x="5908" y="6864"/>
                  </a:lnTo>
                  <a:lnTo>
                    <a:pt x="5853" y="7001"/>
                  </a:lnTo>
                  <a:lnTo>
                    <a:pt x="5853" y="7028"/>
                  </a:lnTo>
                  <a:lnTo>
                    <a:pt x="5798" y="7192"/>
                  </a:lnTo>
                  <a:lnTo>
                    <a:pt x="5716" y="7329"/>
                  </a:lnTo>
                  <a:lnTo>
                    <a:pt x="5634" y="7466"/>
                  </a:lnTo>
                  <a:lnTo>
                    <a:pt x="5525" y="7575"/>
                  </a:lnTo>
                  <a:lnTo>
                    <a:pt x="5415" y="7685"/>
                  </a:lnTo>
                  <a:lnTo>
                    <a:pt x="5279" y="7767"/>
                  </a:lnTo>
                  <a:lnTo>
                    <a:pt x="5142" y="7849"/>
                  </a:lnTo>
                  <a:lnTo>
                    <a:pt x="5005" y="7904"/>
                  </a:lnTo>
                  <a:lnTo>
                    <a:pt x="930" y="9161"/>
                  </a:lnTo>
                  <a:lnTo>
                    <a:pt x="684" y="9271"/>
                  </a:lnTo>
                  <a:lnTo>
                    <a:pt x="465" y="9408"/>
                  </a:lnTo>
                  <a:lnTo>
                    <a:pt x="301" y="9572"/>
                  </a:lnTo>
                  <a:lnTo>
                    <a:pt x="165" y="9790"/>
                  </a:lnTo>
                  <a:lnTo>
                    <a:pt x="55" y="10009"/>
                  </a:lnTo>
                  <a:lnTo>
                    <a:pt x="1" y="10283"/>
                  </a:lnTo>
                  <a:lnTo>
                    <a:pt x="1" y="10529"/>
                  </a:lnTo>
                  <a:lnTo>
                    <a:pt x="55" y="10775"/>
                  </a:lnTo>
                  <a:lnTo>
                    <a:pt x="247" y="11349"/>
                  </a:lnTo>
                  <a:lnTo>
                    <a:pt x="329" y="11595"/>
                  </a:lnTo>
                  <a:lnTo>
                    <a:pt x="493" y="11814"/>
                  </a:lnTo>
                  <a:lnTo>
                    <a:pt x="657" y="11978"/>
                  </a:lnTo>
                  <a:lnTo>
                    <a:pt x="876" y="12142"/>
                  </a:lnTo>
                  <a:lnTo>
                    <a:pt x="1094" y="12224"/>
                  </a:lnTo>
                  <a:lnTo>
                    <a:pt x="1368" y="12279"/>
                  </a:lnTo>
                  <a:lnTo>
                    <a:pt x="1614" y="12279"/>
                  </a:lnTo>
                  <a:lnTo>
                    <a:pt x="1860" y="12224"/>
                  </a:lnTo>
                  <a:lnTo>
                    <a:pt x="5935" y="10966"/>
                  </a:lnTo>
                  <a:lnTo>
                    <a:pt x="6099" y="10939"/>
                  </a:lnTo>
                  <a:lnTo>
                    <a:pt x="6236" y="10912"/>
                  </a:lnTo>
                  <a:lnTo>
                    <a:pt x="6400" y="10912"/>
                  </a:lnTo>
                  <a:lnTo>
                    <a:pt x="6564" y="10939"/>
                  </a:lnTo>
                  <a:lnTo>
                    <a:pt x="6701" y="10966"/>
                  </a:lnTo>
                  <a:lnTo>
                    <a:pt x="6837" y="11021"/>
                  </a:lnTo>
                  <a:lnTo>
                    <a:pt x="6974" y="11076"/>
                  </a:lnTo>
                  <a:lnTo>
                    <a:pt x="7111" y="11185"/>
                  </a:lnTo>
                  <a:lnTo>
                    <a:pt x="7412" y="11404"/>
                  </a:lnTo>
                  <a:lnTo>
                    <a:pt x="7521" y="11486"/>
                  </a:lnTo>
                  <a:lnTo>
                    <a:pt x="7630" y="11595"/>
                  </a:lnTo>
                  <a:lnTo>
                    <a:pt x="7712" y="11732"/>
                  </a:lnTo>
                  <a:lnTo>
                    <a:pt x="7795" y="11841"/>
                  </a:lnTo>
                  <a:lnTo>
                    <a:pt x="7849" y="11978"/>
                  </a:lnTo>
                  <a:lnTo>
                    <a:pt x="7904" y="12142"/>
                  </a:lnTo>
                  <a:lnTo>
                    <a:pt x="7931" y="12279"/>
                  </a:lnTo>
                  <a:lnTo>
                    <a:pt x="7931" y="12443"/>
                  </a:lnTo>
                  <a:lnTo>
                    <a:pt x="7931" y="16709"/>
                  </a:lnTo>
                  <a:lnTo>
                    <a:pt x="7959" y="16955"/>
                  </a:lnTo>
                  <a:lnTo>
                    <a:pt x="8041" y="17202"/>
                  </a:lnTo>
                  <a:lnTo>
                    <a:pt x="8150" y="17420"/>
                  </a:lnTo>
                  <a:lnTo>
                    <a:pt x="8314" y="17612"/>
                  </a:lnTo>
                  <a:lnTo>
                    <a:pt x="8506" y="17776"/>
                  </a:lnTo>
                  <a:lnTo>
                    <a:pt x="8724" y="17885"/>
                  </a:lnTo>
                  <a:lnTo>
                    <a:pt x="8970" y="17967"/>
                  </a:lnTo>
                  <a:lnTo>
                    <a:pt x="9244" y="17995"/>
                  </a:lnTo>
                  <a:lnTo>
                    <a:pt x="9846" y="17995"/>
                  </a:lnTo>
                  <a:lnTo>
                    <a:pt x="10092" y="17967"/>
                  </a:lnTo>
                  <a:lnTo>
                    <a:pt x="10338" y="17885"/>
                  </a:lnTo>
                  <a:lnTo>
                    <a:pt x="10557" y="17776"/>
                  </a:lnTo>
                  <a:lnTo>
                    <a:pt x="10748" y="17612"/>
                  </a:lnTo>
                  <a:lnTo>
                    <a:pt x="10912" y="17420"/>
                  </a:lnTo>
                  <a:lnTo>
                    <a:pt x="11049" y="17202"/>
                  </a:lnTo>
                  <a:lnTo>
                    <a:pt x="11104" y="16955"/>
                  </a:lnTo>
                  <a:lnTo>
                    <a:pt x="11131" y="16709"/>
                  </a:lnTo>
                  <a:lnTo>
                    <a:pt x="11131" y="12443"/>
                  </a:lnTo>
                  <a:lnTo>
                    <a:pt x="11158" y="12279"/>
                  </a:lnTo>
                  <a:lnTo>
                    <a:pt x="11186" y="12142"/>
                  </a:lnTo>
                  <a:lnTo>
                    <a:pt x="11213" y="11978"/>
                  </a:lnTo>
                  <a:lnTo>
                    <a:pt x="11268" y="11841"/>
                  </a:lnTo>
                  <a:lnTo>
                    <a:pt x="11350" y="11732"/>
                  </a:lnTo>
                  <a:lnTo>
                    <a:pt x="11432" y="11595"/>
                  </a:lnTo>
                  <a:lnTo>
                    <a:pt x="11541" y="11486"/>
                  </a:lnTo>
                  <a:lnTo>
                    <a:pt x="11650" y="11404"/>
                  </a:lnTo>
                  <a:lnTo>
                    <a:pt x="11979" y="11158"/>
                  </a:lnTo>
                  <a:lnTo>
                    <a:pt x="12088" y="11076"/>
                  </a:lnTo>
                  <a:lnTo>
                    <a:pt x="12225" y="10994"/>
                  </a:lnTo>
                  <a:lnTo>
                    <a:pt x="12389" y="10939"/>
                  </a:lnTo>
                  <a:lnTo>
                    <a:pt x="12526" y="10912"/>
                  </a:lnTo>
                  <a:lnTo>
                    <a:pt x="12990" y="10912"/>
                  </a:lnTo>
                  <a:lnTo>
                    <a:pt x="13127" y="10966"/>
                  </a:lnTo>
                  <a:lnTo>
                    <a:pt x="17202" y="12197"/>
                  </a:lnTo>
                  <a:lnTo>
                    <a:pt x="17475" y="12252"/>
                  </a:lnTo>
                  <a:lnTo>
                    <a:pt x="17722" y="12252"/>
                  </a:lnTo>
                  <a:lnTo>
                    <a:pt x="17968" y="12197"/>
                  </a:lnTo>
                  <a:lnTo>
                    <a:pt x="18214" y="12115"/>
                  </a:lnTo>
                  <a:lnTo>
                    <a:pt x="18405" y="11978"/>
                  </a:lnTo>
                  <a:lnTo>
                    <a:pt x="18597" y="11787"/>
                  </a:lnTo>
                  <a:lnTo>
                    <a:pt x="18733" y="11568"/>
                  </a:lnTo>
                  <a:lnTo>
                    <a:pt x="18843" y="11322"/>
                  </a:lnTo>
                  <a:lnTo>
                    <a:pt x="19007" y="10748"/>
                  </a:lnTo>
                  <a:lnTo>
                    <a:pt x="19062" y="10501"/>
                  </a:lnTo>
                  <a:lnTo>
                    <a:pt x="19062" y="10255"/>
                  </a:lnTo>
                  <a:lnTo>
                    <a:pt x="19007" y="10009"/>
                  </a:lnTo>
                  <a:lnTo>
                    <a:pt x="18925" y="9763"/>
                  </a:lnTo>
                  <a:lnTo>
                    <a:pt x="18788" y="9544"/>
                  </a:lnTo>
                  <a:lnTo>
                    <a:pt x="18597" y="9380"/>
                  </a:lnTo>
                  <a:lnTo>
                    <a:pt x="18378" y="9244"/>
                  </a:lnTo>
                  <a:lnTo>
                    <a:pt x="18159" y="9134"/>
                  </a:lnTo>
                  <a:lnTo>
                    <a:pt x="14057" y="7876"/>
                  </a:lnTo>
                  <a:lnTo>
                    <a:pt x="13920" y="7821"/>
                  </a:lnTo>
                  <a:lnTo>
                    <a:pt x="13784" y="7767"/>
                  </a:lnTo>
                  <a:lnTo>
                    <a:pt x="13647" y="7657"/>
                  </a:lnTo>
                  <a:lnTo>
                    <a:pt x="13537" y="7575"/>
                  </a:lnTo>
                  <a:lnTo>
                    <a:pt x="13428" y="7439"/>
                  </a:lnTo>
                  <a:lnTo>
                    <a:pt x="13346" y="7329"/>
                  </a:lnTo>
                  <a:lnTo>
                    <a:pt x="13264" y="7165"/>
                  </a:lnTo>
                  <a:lnTo>
                    <a:pt x="13209" y="7028"/>
                  </a:lnTo>
                  <a:lnTo>
                    <a:pt x="13155" y="6864"/>
                  </a:lnTo>
                  <a:lnTo>
                    <a:pt x="13155" y="6700"/>
                  </a:lnTo>
                  <a:lnTo>
                    <a:pt x="13155" y="6536"/>
                  </a:lnTo>
                  <a:lnTo>
                    <a:pt x="13155" y="6399"/>
                  </a:lnTo>
                  <a:lnTo>
                    <a:pt x="13209" y="6235"/>
                  </a:lnTo>
                  <a:lnTo>
                    <a:pt x="13264" y="6099"/>
                  </a:lnTo>
                  <a:lnTo>
                    <a:pt x="13319" y="5962"/>
                  </a:lnTo>
                  <a:lnTo>
                    <a:pt x="13428" y="5825"/>
                  </a:lnTo>
                  <a:lnTo>
                    <a:pt x="16053" y="2461"/>
                  </a:lnTo>
                  <a:lnTo>
                    <a:pt x="16190" y="2243"/>
                  </a:lnTo>
                  <a:lnTo>
                    <a:pt x="16272" y="1997"/>
                  </a:lnTo>
                  <a:lnTo>
                    <a:pt x="16327" y="1750"/>
                  </a:lnTo>
                  <a:lnTo>
                    <a:pt x="16299" y="1504"/>
                  </a:lnTo>
                  <a:lnTo>
                    <a:pt x="16245" y="1258"/>
                  </a:lnTo>
                  <a:lnTo>
                    <a:pt x="16163" y="1012"/>
                  </a:lnTo>
                  <a:lnTo>
                    <a:pt x="15999" y="821"/>
                  </a:lnTo>
                  <a:lnTo>
                    <a:pt x="15807" y="629"/>
                  </a:lnTo>
                  <a:lnTo>
                    <a:pt x="15342" y="274"/>
                  </a:lnTo>
                  <a:lnTo>
                    <a:pt x="15124" y="110"/>
                  </a:lnTo>
                  <a:lnTo>
                    <a:pt x="14877" y="28"/>
                  </a:lnTo>
                  <a:lnTo>
                    <a:pt x="14631" y="0"/>
                  </a:lnTo>
                  <a:lnTo>
                    <a:pt x="14385" y="0"/>
                  </a:lnTo>
                  <a:lnTo>
                    <a:pt x="14139" y="55"/>
                  </a:lnTo>
                  <a:lnTo>
                    <a:pt x="13893" y="137"/>
                  </a:lnTo>
                  <a:lnTo>
                    <a:pt x="13702" y="301"/>
                  </a:lnTo>
                  <a:lnTo>
                    <a:pt x="13510" y="492"/>
                  </a:lnTo>
                  <a:lnTo>
                    <a:pt x="10420" y="4430"/>
                  </a:lnTo>
                  <a:lnTo>
                    <a:pt x="9982" y="4348"/>
                  </a:lnTo>
                  <a:lnTo>
                    <a:pt x="9545" y="4321"/>
                  </a:lnTo>
                  <a:lnTo>
                    <a:pt x="9080" y="4348"/>
                  </a:lnTo>
                  <a:lnTo>
                    <a:pt x="8642" y="4430"/>
                  </a:lnTo>
                  <a:lnTo>
                    <a:pt x="5552" y="492"/>
                  </a:lnTo>
                  <a:lnTo>
                    <a:pt x="5388" y="301"/>
                  </a:lnTo>
                  <a:lnTo>
                    <a:pt x="5169" y="137"/>
                  </a:lnTo>
                  <a:lnTo>
                    <a:pt x="4923" y="55"/>
                  </a:lnTo>
                  <a:lnTo>
                    <a:pt x="4677" y="0"/>
                  </a:lnTo>
                  <a:close/>
                </a:path>
              </a:pathLst>
            </a:custGeom>
            <a:solidFill>
              <a:srgbClr val="434343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3" name="Google Shape;933;p23">
              <a:extLst>
                <a:ext uri="{FF2B5EF4-FFF2-40B4-BE49-F238E27FC236}">
                  <a16:creationId xmlns:a16="http://schemas.microsoft.com/office/drawing/2014/main" id="{68174E41-BBE5-5433-86D2-82CC4293E489}"/>
                </a:ext>
              </a:extLst>
            </xdr:cNvPr>
            <xdr:cNvSpPr/>
          </xdr:nvSpPr>
          <xdr:spPr>
            <a:xfrm>
              <a:off x="7666663" y="5178178"/>
              <a:ext cx="100806" cy="101409"/>
            </a:xfrm>
            <a:custGeom>
              <a:avLst/>
              <a:gdLst/>
              <a:ahLst/>
              <a:cxnLst/>
              <a:rect l="l" t="t" r="r" b="b"/>
              <a:pathLst>
                <a:path w="4350" h="4376" extrusionOk="0">
                  <a:moveTo>
                    <a:pt x="2189" y="0"/>
                  </a:moveTo>
                  <a:lnTo>
                    <a:pt x="1943" y="28"/>
                  </a:lnTo>
                  <a:lnTo>
                    <a:pt x="1751" y="55"/>
                  </a:lnTo>
                  <a:lnTo>
                    <a:pt x="1532" y="110"/>
                  </a:lnTo>
                  <a:lnTo>
                    <a:pt x="1341" y="192"/>
                  </a:lnTo>
                  <a:lnTo>
                    <a:pt x="1150" y="274"/>
                  </a:lnTo>
                  <a:lnTo>
                    <a:pt x="958" y="383"/>
                  </a:lnTo>
                  <a:lnTo>
                    <a:pt x="794" y="520"/>
                  </a:lnTo>
                  <a:lnTo>
                    <a:pt x="630" y="657"/>
                  </a:lnTo>
                  <a:lnTo>
                    <a:pt x="493" y="793"/>
                  </a:lnTo>
                  <a:lnTo>
                    <a:pt x="356" y="985"/>
                  </a:lnTo>
                  <a:lnTo>
                    <a:pt x="247" y="1149"/>
                  </a:lnTo>
                  <a:lnTo>
                    <a:pt x="165" y="1340"/>
                  </a:lnTo>
                  <a:lnTo>
                    <a:pt x="83" y="1532"/>
                  </a:lnTo>
                  <a:lnTo>
                    <a:pt x="28" y="1750"/>
                  </a:lnTo>
                  <a:lnTo>
                    <a:pt x="1" y="1969"/>
                  </a:lnTo>
                  <a:lnTo>
                    <a:pt x="1" y="2188"/>
                  </a:lnTo>
                  <a:lnTo>
                    <a:pt x="1" y="2407"/>
                  </a:lnTo>
                  <a:lnTo>
                    <a:pt x="28" y="2626"/>
                  </a:lnTo>
                  <a:lnTo>
                    <a:pt x="83" y="2844"/>
                  </a:lnTo>
                  <a:lnTo>
                    <a:pt x="165" y="3036"/>
                  </a:lnTo>
                  <a:lnTo>
                    <a:pt x="247" y="3227"/>
                  </a:lnTo>
                  <a:lnTo>
                    <a:pt x="356" y="3419"/>
                  </a:lnTo>
                  <a:lnTo>
                    <a:pt x="493" y="3583"/>
                  </a:lnTo>
                  <a:lnTo>
                    <a:pt x="630" y="3747"/>
                  </a:lnTo>
                  <a:lnTo>
                    <a:pt x="794" y="3884"/>
                  </a:lnTo>
                  <a:lnTo>
                    <a:pt x="958" y="3993"/>
                  </a:lnTo>
                  <a:lnTo>
                    <a:pt x="1150" y="4102"/>
                  </a:lnTo>
                  <a:lnTo>
                    <a:pt x="1341" y="4212"/>
                  </a:lnTo>
                  <a:lnTo>
                    <a:pt x="1532" y="4266"/>
                  </a:lnTo>
                  <a:lnTo>
                    <a:pt x="1751" y="4321"/>
                  </a:lnTo>
                  <a:lnTo>
                    <a:pt x="1943" y="4376"/>
                  </a:lnTo>
                  <a:lnTo>
                    <a:pt x="2408" y="4376"/>
                  </a:lnTo>
                  <a:lnTo>
                    <a:pt x="2626" y="4321"/>
                  </a:lnTo>
                  <a:lnTo>
                    <a:pt x="2818" y="4266"/>
                  </a:lnTo>
                  <a:lnTo>
                    <a:pt x="3037" y="4212"/>
                  </a:lnTo>
                  <a:lnTo>
                    <a:pt x="3228" y="4102"/>
                  </a:lnTo>
                  <a:lnTo>
                    <a:pt x="3392" y="3993"/>
                  </a:lnTo>
                  <a:lnTo>
                    <a:pt x="3556" y="3884"/>
                  </a:lnTo>
                  <a:lnTo>
                    <a:pt x="3720" y="3747"/>
                  </a:lnTo>
                  <a:lnTo>
                    <a:pt x="3857" y="3583"/>
                  </a:lnTo>
                  <a:lnTo>
                    <a:pt x="3994" y="3419"/>
                  </a:lnTo>
                  <a:lnTo>
                    <a:pt x="4103" y="3227"/>
                  </a:lnTo>
                  <a:lnTo>
                    <a:pt x="4185" y="3036"/>
                  </a:lnTo>
                  <a:lnTo>
                    <a:pt x="4267" y="2844"/>
                  </a:lnTo>
                  <a:lnTo>
                    <a:pt x="4322" y="2626"/>
                  </a:lnTo>
                  <a:lnTo>
                    <a:pt x="4349" y="2407"/>
                  </a:lnTo>
                  <a:lnTo>
                    <a:pt x="4349" y="2188"/>
                  </a:lnTo>
                  <a:lnTo>
                    <a:pt x="4349" y="1969"/>
                  </a:lnTo>
                  <a:lnTo>
                    <a:pt x="4322" y="1750"/>
                  </a:lnTo>
                  <a:lnTo>
                    <a:pt x="4267" y="1532"/>
                  </a:lnTo>
                  <a:lnTo>
                    <a:pt x="4185" y="1340"/>
                  </a:lnTo>
                  <a:lnTo>
                    <a:pt x="4103" y="1149"/>
                  </a:lnTo>
                  <a:lnTo>
                    <a:pt x="3994" y="985"/>
                  </a:lnTo>
                  <a:lnTo>
                    <a:pt x="3857" y="793"/>
                  </a:lnTo>
                  <a:lnTo>
                    <a:pt x="3720" y="657"/>
                  </a:lnTo>
                  <a:lnTo>
                    <a:pt x="3556" y="520"/>
                  </a:lnTo>
                  <a:lnTo>
                    <a:pt x="3392" y="383"/>
                  </a:lnTo>
                  <a:lnTo>
                    <a:pt x="3228" y="274"/>
                  </a:lnTo>
                  <a:lnTo>
                    <a:pt x="3037" y="192"/>
                  </a:lnTo>
                  <a:lnTo>
                    <a:pt x="2818" y="110"/>
                  </a:lnTo>
                  <a:lnTo>
                    <a:pt x="2626" y="55"/>
                  </a:lnTo>
                  <a:lnTo>
                    <a:pt x="2408" y="28"/>
                  </a:lnTo>
                  <a:lnTo>
                    <a:pt x="2189" y="0"/>
                  </a:lnTo>
                  <a:close/>
                </a:path>
              </a:pathLst>
            </a:custGeom>
            <a:solidFill>
              <a:srgbClr val="FFFFF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4" name="Google Shape;934;p23">
              <a:extLst>
                <a:ext uri="{FF2B5EF4-FFF2-40B4-BE49-F238E27FC236}">
                  <a16:creationId xmlns:a16="http://schemas.microsoft.com/office/drawing/2014/main" id="{C19E391D-43DF-0399-9DDA-1D4D09D39E71}"/>
                </a:ext>
              </a:extLst>
            </xdr:cNvPr>
            <xdr:cNvSpPr/>
          </xdr:nvSpPr>
          <xdr:spPr>
            <a:xfrm>
              <a:off x="8238317" y="3012694"/>
              <a:ext cx="157814" cy="913237"/>
            </a:xfrm>
            <a:custGeom>
              <a:avLst/>
              <a:gdLst/>
              <a:ahLst/>
              <a:cxnLst/>
              <a:rect l="l" t="t" r="r" b="b"/>
              <a:pathLst>
                <a:path w="6810" h="39408" extrusionOk="0">
                  <a:moveTo>
                    <a:pt x="3555" y="0"/>
                  </a:moveTo>
                  <a:lnTo>
                    <a:pt x="1805" y="301"/>
                  </a:lnTo>
                  <a:lnTo>
                    <a:pt x="109" y="656"/>
                  </a:lnTo>
                  <a:lnTo>
                    <a:pt x="27" y="4212"/>
                  </a:lnTo>
                  <a:lnTo>
                    <a:pt x="0" y="6263"/>
                  </a:lnTo>
                  <a:lnTo>
                    <a:pt x="0" y="8478"/>
                  </a:lnTo>
                  <a:lnTo>
                    <a:pt x="27" y="10830"/>
                  </a:lnTo>
                  <a:lnTo>
                    <a:pt x="55" y="13318"/>
                  </a:lnTo>
                  <a:lnTo>
                    <a:pt x="137" y="15861"/>
                  </a:lnTo>
                  <a:lnTo>
                    <a:pt x="274" y="18487"/>
                  </a:lnTo>
                  <a:lnTo>
                    <a:pt x="438" y="21167"/>
                  </a:lnTo>
                  <a:lnTo>
                    <a:pt x="656" y="23847"/>
                  </a:lnTo>
                  <a:lnTo>
                    <a:pt x="903" y="26527"/>
                  </a:lnTo>
                  <a:lnTo>
                    <a:pt x="1067" y="27867"/>
                  </a:lnTo>
                  <a:lnTo>
                    <a:pt x="1231" y="29207"/>
                  </a:lnTo>
                  <a:lnTo>
                    <a:pt x="1422" y="30520"/>
                  </a:lnTo>
                  <a:lnTo>
                    <a:pt x="1614" y="31832"/>
                  </a:lnTo>
                  <a:lnTo>
                    <a:pt x="1832" y="33117"/>
                  </a:lnTo>
                  <a:lnTo>
                    <a:pt x="2078" y="34375"/>
                  </a:lnTo>
                  <a:lnTo>
                    <a:pt x="2325" y="35633"/>
                  </a:lnTo>
                  <a:lnTo>
                    <a:pt x="2598" y="36837"/>
                  </a:lnTo>
                  <a:lnTo>
                    <a:pt x="2899" y="38013"/>
                  </a:lnTo>
                  <a:lnTo>
                    <a:pt x="3200" y="39189"/>
                  </a:lnTo>
                  <a:lnTo>
                    <a:pt x="6810" y="39407"/>
                  </a:lnTo>
                  <a:lnTo>
                    <a:pt x="6481" y="38286"/>
                  </a:lnTo>
                  <a:lnTo>
                    <a:pt x="6153" y="37138"/>
                  </a:lnTo>
                  <a:lnTo>
                    <a:pt x="5852" y="35907"/>
                  </a:lnTo>
                  <a:lnTo>
                    <a:pt x="5579" y="34676"/>
                  </a:lnTo>
                  <a:lnTo>
                    <a:pt x="5333" y="33418"/>
                  </a:lnTo>
                  <a:lnTo>
                    <a:pt x="5114" y="32106"/>
                  </a:lnTo>
                  <a:lnTo>
                    <a:pt x="4895" y="30793"/>
                  </a:lnTo>
                  <a:lnTo>
                    <a:pt x="4704" y="29426"/>
                  </a:lnTo>
                  <a:lnTo>
                    <a:pt x="4512" y="28086"/>
                  </a:lnTo>
                  <a:lnTo>
                    <a:pt x="4348" y="26691"/>
                  </a:lnTo>
                  <a:lnTo>
                    <a:pt x="4075" y="23901"/>
                  </a:lnTo>
                  <a:lnTo>
                    <a:pt x="3856" y="21112"/>
                  </a:lnTo>
                  <a:lnTo>
                    <a:pt x="3692" y="18350"/>
                  </a:lnTo>
                  <a:lnTo>
                    <a:pt x="3555" y="15588"/>
                  </a:lnTo>
                  <a:lnTo>
                    <a:pt x="3473" y="12935"/>
                  </a:lnTo>
                  <a:lnTo>
                    <a:pt x="3446" y="10365"/>
                  </a:lnTo>
                  <a:lnTo>
                    <a:pt x="3418" y="7931"/>
                  </a:lnTo>
                  <a:lnTo>
                    <a:pt x="3418" y="5634"/>
                  </a:lnTo>
                  <a:lnTo>
                    <a:pt x="3446" y="3528"/>
                  </a:lnTo>
                  <a:lnTo>
                    <a:pt x="3555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5" name="Google Shape;935;p23">
              <a:extLst>
                <a:ext uri="{FF2B5EF4-FFF2-40B4-BE49-F238E27FC236}">
                  <a16:creationId xmlns:a16="http://schemas.microsoft.com/office/drawing/2014/main" id="{204F1C88-C5F5-BD63-6D36-961B89435C69}"/>
                </a:ext>
              </a:extLst>
            </xdr:cNvPr>
            <xdr:cNvSpPr/>
          </xdr:nvSpPr>
          <xdr:spPr>
            <a:xfrm>
              <a:off x="8476591" y="4032994"/>
              <a:ext cx="610957" cy="610956"/>
            </a:xfrm>
            <a:custGeom>
              <a:avLst/>
              <a:gdLst/>
              <a:ahLst/>
              <a:cxnLst/>
              <a:rect l="l" t="t" r="r" b="b"/>
              <a:pathLst>
                <a:path w="26364" h="26364" extrusionOk="0">
                  <a:moveTo>
                    <a:pt x="13182" y="1"/>
                  </a:moveTo>
                  <a:lnTo>
                    <a:pt x="12498" y="28"/>
                  </a:lnTo>
                  <a:lnTo>
                    <a:pt x="11842" y="56"/>
                  </a:lnTo>
                  <a:lnTo>
                    <a:pt x="11186" y="165"/>
                  </a:lnTo>
                  <a:lnTo>
                    <a:pt x="10529" y="274"/>
                  </a:lnTo>
                  <a:lnTo>
                    <a:pt x="9900" y="411"/>
                  </a:lnTo>
                  <a:lnTo>
                    <a:pt x="9271" y="603"/>
                  </a:lnTo>
                  <a:lnTo>
                    <a:pt x="8642" y="794"/>
                  </a:lnTo>
                  <a:lnTo>
                    <a:pt x="8068" y="1040"/>
                  </a:lnTo>
                  <a:lnTo>
                    <a:pt x="7466" y="1314"/>
                  </a:lnTo>
                  <a:lnTo>
                    <a:pt x="6892" y="1587"/>
                  </a:lnTo>
                  <a:lnTo>
                    <a:pt x="6345" y="1915"/>
                  </a:lnTo>
                  <a:lnTo>
                    <a:pt x="5826" y="2243"/>
                  </a:lnTo>
                  <a:lnTo>
                    <a:pt x="5306" y="2626"/>
                  </a:lnTo>
                  <a:lnTo>
                    <a:pt x="4814" y="3009"/>
                  </a:lnTo>
                  <a:lnTo>
                    <a:pt x="4321" y="3419"/>
                  </a:lnTo>
                  <a:lnTo>
                    <a:pt x="3857" y="3857"/>
                  </a:lnTo>
                  <a:lnTo>
                    <a:pt x="3419" y="4322"/>
                  </a:lnTo>
                  <a:lnTo>
                    <a:pt x="3009" y="4787"/>
                  </a:lnTo>
                  <a:lnTo>
                    <a:pt x="2626" y="5306"/>
                  </a:lnTo>
                  <a:lnTo>
                    <a:pt x="2243" y="5826"/>
                  </a:lnTo>
                  <a:lnTo>
                    <a:pt x="1915" y="6346"/>
                  </a:lnTo>
                  <a:lnTo>
                    <a:pt x="1587" y="6892"/>
                  </a:lnTo>
                  <a:lnTo>
                    <a:pt x="1313" y="7467"/>
                  </a:lnTo>
                  <a:lnTo>
                    <a:pt x="1040" y="8041"/>
                  </a:lnTo>
                  <a:lnTo>
                    <a:pt x="794" y="8643"/>
                  </a:lnTo>
                  <a:lnTo>
                    <a:pt x="602" y="9272"/>
                  </a:lnTo>
                  <a:lnTo>
                    <a:pt x="411" y="9901"/>
                  </a:lnTo>
                  <a:lnTo>
                    <a:pt x="274" y="10530"/>
                  </a:lnTo>
                  <a:lnTo>
                    <a:pt x="165" y="11186"/>
                  </a:lnTo>
                  <a:lnTo>
                    <a:pt x="83" y="11842"/>
                  </a:lnTo>
                  <a:lnTo>
                    <a:pt x="28" y="12499"/>
                  </a:lnTo>
                  <a:lnTo>
                    <a:pt x="1" y="13182"/>
                  </a:lnTo>
                  <a:lnTo>
                    <a:pt x="28" y="13866"/>
                  </a:lnTo>
                  <a:lnTo>
                    <a:pt x="83" y="14522"/>
                  </a:lnTo>
                  <a:lnTo>
                    <a:pt x="165" y="15206"/>
                  </a:lnTo>
                  <a:lnTo>
                    <a:pt x="274" y="15835"/>
                  </a:lnTo>
                  <a:lnTo>
                    <a:pt x="411" y="16491"/>
                  </a:lnTo>
                  <a:lnTo>
                    <a:pt x="602" y="17093"/>
                  </a:lnTo>
                  <a:lnTo>
                    <a:pt x="794" y="17722"/>
                  </a:lnTo>
                  <a:lnTo>
                    <a:pt x="1040" y="18324"/>
                  </a:lnTo>
                  <a:lnTo>
                    <a:pt x="1313" y="18898"/>
                  </a:lnTo>
                  <a:lnTo>
                    <a:pt x="1587" y="19472"/>
                  </a:lnTo>
                  <a:lnTo>
                    <a:pt x="1915" y="20019"/>
                  </a:lnTo>
                  <a:lnTo>
                    <a:pt x="2243" y="20566"/>
                  </a:lnTo>
                  <a:lnTo>
                    <a:pt x="2626" y="21086"/>
                  </a:lnTo>
                  <a:lnTo>
                    <a:pt x="3009" y="21578"/>
                  </a:lnTo>
                  <a:lnTo>
                    <a:pt x="3419" y="22043"/>
                  </a:lnTo>
                  <a:lnTo>
                    <a:pt x="3857" y="22508"/>
                  </a:lnTo>
                  <a:lnTo>
                    <a:pt x="4321" y="22945"/>
                  </a:lnTo>
                  <a:lnTo>
                    <a:pt x="4814" y="23355"/>
                  </a:lnTo>
                  <a:lnTo>
                    <a:pt x="5306" y="23738"/>
                  </a:lnTo>
                  <a:lnTo>
                    <a:pt x="5826" y="24121"/>
                  </a:lnTo>
                  <a:lnTo>
                    <a:pt x="6345" y="24449"/>
                  </a:lnTo>
                  <a:lnTo>
                    <a:pt x="6892" y="24777"/>
                  </a:lnTo>
                  <a:lnTo>
                    <a:pt x="7466" y="25078"/>
                  </a:lnTo>
                  <a:lnTo>
                    <a:pt x="8068" y="25324"/>
                  </a:lnTo>
                  <a:lnTo>
                    <a:pt x="8642" y="25571"/>
                  </a:lnTo>
                  <a:lnTo>
                    <a:pt x="9271" y="25789"/>
                  </a:lnTo>
                  <a:lnTo>
                    <a:pt x="9900" y="25953"/>
                  </a:lnTo>
                  <a:lnTo>
                    <a:pt x="10529" y="26090"/>
                  </a:lnTo>
                  <a:lnTo>
                    <a:pt x="11186" y="26227"/>
                  </a:lnTo>
                  <a:lnTo>
                    <a:pt x="11842" y="26309"/>
                  </a:lnTo>
                  <a:lnTo>
                    <a:pt x="12498" y="26364"/>
                  </a:lnTo>
                  <a:lnTo>
                    <a:pt x="13866" y="26364"/>
                  </a:lnTo>
                  <a:lnTo>
                    <a:pt x="14522" y="26309"/>
                  </a:lnTo>
                  <a:lnTo>
                    <a:pt x="15206" y="26227"/>
                  </a:lnTo>
                  <a:lnTo>
                    <a:pt x="15835" y="26090"/>
                  </a:lnTo>
                  <a:lnTo>
                    <a:pt x="16491" y="25953"/>
                  </a:lnTo>
                  <a:lnTo>
                    <a:pt x="17120" y="25789"/>
                  </a:lnTo>
                  <a:lnTo>
                    <a:pt x="17722" y="25571"/>
                  </a:lnTo>
                  <a:lnTo>
                    <a:pt x="18323" y="25324"/>
                  </a:lnTo>
                  <a:lnTo>
                    <a:pt x="18897" y="25078"/>
                  </a:lnTo>
                  <a:lnTo>
                    <a:pt x="19472" y="24777"/>
                  </a:lnTo>
                  <a:lnTo>
                    <a:pt x="20019" y="24449"/>
                  </a:lnTo>
                  <a:lnTo>
                    <a:pt x="20566" y="24121"/>
                  </a:lnTo>
                  <a:lnTo>
                    <a:pt x="21085" y="23738"/>
                  </a:lnTo>
                  <a:lnTo>
                    <a:pt x="21577" y="23355"/>
                  </a:lnTo>
                  <a:lnTo>
                    <a:pt x="22042" y="22945"/>
                  </a:lnTo>
                  <a:lnTo>
                    <a:pt x="22507" y="22508"/>
                  </a:lnTo>
                  <a:lnTo>
                    <a:pt x="22945" y="22043"/>
                  </a:lnTo>
                  <a:lnTo>
                    <a:pt x="23355" y="21578"/>
                  </a:lnTo>
                  <a:lnTo>
                    <a:pt x="23738" y="21086"/>
                  </a:lnTo>
                  <a:lnTo>
                    <a:pt x="24121" y="20566"/>
                  </a:lnTo>
                  <a:lnTo>
                    <a:pt x="24449" y="20019"/>
                  </a:lnTo>
                  <a:lnTo>
                    <a:pt x="24777" y="19472"/>
                  </a:lnTo>
                  <a:lnTo>
                    <a:pt x="25078" y="18898"/>
                  </a:lnTo>
                  <a:lnTo>
                    <a:pt x="25324" y="18324"/>
                  </a:lnTo>
                  <a:lnTo>
                    <a:pt x="25570" y="17722"/>
                  </a:lnTo>
                  <a:lnTo>
                    <a:pt x="25789" y="17093"/>
                  </a:lnTo>
                  <a:lnTo>
                    <a:pt x="25953" y="16491"/>
                  </a:lnTo>
                  <a:lnTo>
                    <a:pt x="26090" y="15835"/>
                  </a:lnTo>
                  <a:lnTo>
                    <a:pt x="26226" y="15206"/>
                  </a:lnTo>
                  <a:lnTo>
                    <a:pt x="26309" y="14522"/>
                  </a:lnTo>
                  <a:lnTo>
                    <a:pt x="26363" y="13866"/>
                  </a:lnTo>
                  <a:lnTo>
                    <a:pt x="26363" y="13182"/>
                  </a:lnTo>
                  <a:lnTo>
                    <a:pt x="26363" y="12499"/>
                  </a:lnTo>
                  <a:lnTo>
                    <a:pt x="26309" y="11842"/>
                  </a:lnTo>
                  <a:lnTo>
                    <a:pt x="26226" y="11186"/>
                  </a:lnTo>
                  <a:lnTo>
                    <a:pt x="26090" y="10530"/>
                  </a:lnTo>
                  <a:lnTo>
                    <a:pt x="25953" y="9901"/>
                  </a:lnTo>
                  <a:lnTo>
                    <a:pt x="25789" y="9272"/>
                  </a:lnTo>
                  <a:lnTo>
                    <a:pt x="25570" y="8643"/>
                  </a:lnTo>
                  <a:lnTo>
                    <a:pt x="25324" y="8041"/>
                  </a:lnTo>
                  <a:lnTo>
                    <a:pt x="25078" y="7467"/>
                  </a:lnTo>
                  <a:lnTo>
                    <a:pt x="24777" y="6892"/>
                  </a:lnTo>
                  <a:lnTo>
                    <a:pt x="24449" y="6346"/>
                  </a:lnTo>
                  <a:lnTo>
                    <a:pt x="24121" y="5826"/>
                  </a:lnTo>
                  <a:lnTo>
                    <a:pt x="23738" y="5306"/>
                  </a:lnTo>
                  <a:lnTo>
                    <a:pt x="23355" y="4787"/>
                  </a:lnTo>
                  <a:lnTo>
                    <a:pt x="22945" y="4322"/>
                  </a:lnTo>
                  <a:lnTo>
                    <a:pt x="22507" y="3857"/>
                  </a:lnTo>
                  <a:lnTo>
                    <a:pt x="22042" y="3419"/>
                  </a:lnTo>
                  <a:lnTo>
                    <a:pt x="21577" y="3009"/>
                  </a:lnTo>
                  <a:lnTo>
                    <a:pt x="21085" y="2626"/>
                  </a:lnTo>
                  <a:lnTo>
                    <a:pt x="20566" y="2243"/>
                  </a:lnTo>
                  <a:lnTo>
                    <a:pt x="20019" y="1915"/>
                  </a:lnTo>
                  <a:lnTo>
                    <a:pt x="19472" y="1587"/>
                  </a:lnTo>
                  <a:lnTo>
                    <a:pt x="18897" y="1314"/>
                  </a:lnTo>
                  <a:lnTo>
                    <a:pt x="18323" y="1040"/>
                  </a:lnTo>
                  <a:lnTo>
                    <a:pt x="17722" y="794"/>
                  </a:lnTo>
                  <a:lnTo>
                    <a:pt x="17120" y="603"/>
                  </a:lnTo>
                  <a:lnTo>
                    <a:pt x="16491" y="411"/>
                  </a:lnTo>
                  <a:lnTo>
                    <a:pt x="15835" y="274"/>
                  </a:lnTo>
                  <a:lnTo>
                    <a:pt x="15206" y="165"/>
                  </a:lnTo>
                  <a:lnTo>
                    <a:pt x="14522" y="56"/>
                  </a:lnTo>
                  <a:lnTo>
                    <a:pt x="13866" y="28"/>
                  </a:lnTo>
                  <a:lnTo>
                    <a:pt x="13182" y="1"/>
                  </a:lnTo>
                  <a:close/>
                </a:path>
              </a:pathLst>
            </a:custGeom>
            <a:solidFill>
              <a:srgbClr val="70934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6" name="Google Shape;936;p23">
              <a:extLst>
                <a:ext uri="{FF2B5EF4-FFF2-40B4-BE49-F238E27FC236}">
                  <a16:creationId xmlns:a16="http://schemas.microsoft.com/office/drawing/2014/main" id="{54538440-FDED-0821-3DC3-5807B38EC1B4}"/>
                </a:ext>
              </a:extLst>
            </xdr:cNvPr>
            <xdr:cNvSpPr/>
          </xdr:nvSpPr>
          <xdr:spPr>
            <a:xfrm>
              <a:off x="8564050" y="4038069"/>
              <a:ext cx="436666" cy="601455"/>
            </a:xfrm>
            <a:custGeom>
              <a:avLst/>
              <a:gdLst/>
              <a:ahLst/>
              <a:cxnLst/>
              <a:rect l="l" t="t" r="r" b="b"/>
              <a:pathLst>
                <a:path w="18843" h="25954" extrusionOk="0">
                  <a:moveTo>
                    <a:pt x="7083" y="1"/>
                  </a:moveTo>
                  <a:lnTo>
                    <a:pt x="6509" y="110"/>
                  </a:lnTo>
                  <a:lnTo>
                    <a:pt x="5990" y="247"/>
                  </a:lnTo>
                  <a:lnTo>
                    <a:pt x="5443" y="411"/>
                  </a:lnTo>
                  <a:lnTo>
                    <a:pt x="4923" y="575"/>
                  </a:lnTo>
                  <a:lnTo>
                    <a:pt x="4403" y="766"/>
                  </a:lnTo>
                  <a:lnTo>
                    <a:pt x="3911" y="985"/>
                  </a:lnTo>
                  <a:lnTo>
                    <a:pt x="3419" y="1231"/>
                  </a:lnTo>
                  <a:lnTo>
                    <a:pt x="2927" y="1505"/>
                  </a:lnTo>
                  <a:lnTo>
                    <a:pt x="10310" y="11022"/>
                  </a:lnTo>
                  <a:lnTo>
                    <a:pt x="0" y="11022"/>
                  </a:lnTo>
                  <a:lnTo>
                    <a:pt x="11541" y="25953"/>
                  </a:lnTo>
                  <a:lnTo>
                    <a:pt x="12088" y="25871"/>
                  </a:lnTo>
                  <a:lnTo>
                    <a:pt x="12635" y="25734"/>
                  </a:lnTo>
                  <a:lnTo>
                    <a:pt x="13182" y="25598"/>
                  </a:lnTo>
                  <a:lnTo>
                    <a:pt x="13701" y="25434"/>
                  </a:lnTo>
                  <a:lnTo>
                    <a:pt x="14221" y="25242"/>
                  </a:lnTo>
                  <a:lnTo>
                    <a:pt x="14741" y="25023"/>
                  </a:lnTo>
                  <a:lnTo>
                    <a:pt x="15233" y="24805"/>
                  </a:lnTo>
                  <a:lnTo>
                    <a:pt x="15725" y="24531"/>
                  </a:lnTo>
                  <a:lnTo>
                    <a:pt x="8533" y="15206"/>
                  </a:lnTo>
                  <a:lnTo>
                    <a:pt x="18843" y="15206"/>
                  </a:lnTo>
                  <a:lnTo>
                    <a:pt x="7083" y="1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7" name="Google Shape;937;p23">
              <a:extLst>
                <a:ext uri="{FF2B5EF4-FFF2-40B4-BE49-F238E27FC236}">
                  <a16:creationId xmlns:a16="http://schemas.microsoft.com/office/drawing/2014/main" id="{C5504E3C-0768-FC16-374C-F2B758DAF9DF}"/>
                </a:ext>
              </a:extLst>
            </xdr:cNvPr>
            <xdr:cNvSpPr/>
          </xdr:nvSpPr>
          <xdr:spPr>
            <a:xfrm>
              <a:off x="7437891" y="4032368"/>
              <a:ext cx="329579" cy="220569"/>
            </a:xfrm>
            <a:custGeom>
              <a:avLst/>
              <a:gdLst/>
              <a:ahLst/>
              <a:cxnLst/>
              <a:rect l="l" t="t" r="r" b="b"/>
              <a:pathLst>
                <a:path w="14222" h="9518" extrusionOk="0">
                  <a:moveTo>
                    <a:pt x="2216" y="1"/>
                  </a:moveTo>
                  <a:lnTo>
                    <a:pt x="1997" y="28"/>
                  </a:lnTo>
                  <a:lnTo>
                    <a:pt x="1778" y="55"/>
                  </a:lnTo>
                  <a:lnTo>
                    <a:pt x="1559" y="110"/>
                  </a:lnTo>
                  <a:lnTo>
                    <a:pt x="1368" y="192"/>
                  </a:lnTo>
                  <a:lnTo>
                    <a:pt x="1177" y="274"/>
                  </a:lnTo>
                  <a:lnTo>
                    <a:pt x="985" y="383"/>
                  </a:lnTo>
                  <a:lnTo>
                    <a:pt x="821" y="520"/>
                  </a:lnTo>
                  <a:lnTo>
                    <a:pt x="657" y="657"/>
                  </a:lnTo>
                  <a:lnTo>
                    <a:pt x="520" y="821"/>
                  </a:lnTo>
                  <a:lnTo>
                    <a:pt x="384" y="985"/>
                  </a:lnTo>
                  <a:lnTo>
                    <a:pt x="274" y="1177"/>
                  </a:lnTo>
                  <a:lnTo>
                    <a:pt x="165" y="1368"/>
                  </a:lnTo>
                  <a:lnTo>
                    <a:pt x="110" y="1559"/>
                  </a:lnTo>
                  <a:lnTo>
                    <a:pt x="55" y="1778"/>
                  </a:lnTo>
                  <a:lnTo>
                    <a:pt x="1" y="1997"/>
                  </a:lnTo>
                  <a:lnTo>
                    <a:pt x="1" y="2216"/>
                  </a:lnTo>
                  <a:lnTo>
                    <a:pt x="1" y="4950"/>
                  </a:lnTo>
                  <a:lnTo>
                    <a:pt x="28" y="5415"/>
                  </a:lnTo>
                  <a:lnTo>
                    <a:pt x="83" y="5880"/>
                  </a:lnTo>
                  <a:lnTo>
                    <a:pt x="219" y="6318"/>
                  </a:lnTo>
                  <a:lnTo>
                    <a:pt x="356" y="6728"/>
                  </a:lnTo>
                  <a:lnTo>
                    <a:pt x="548" y="7138"/>
                  </a:lnTo>
                  <a:lnTo>
                    <a:pt x="794" y="7494"/>
                  </a:lnTo>
                  <a:lnTo>
                    <a:pt x="1040" y="7849"/>
                  </a:lnTo>
                  <a:lnTo>
                    <a:pt x="1341" y="8177"/>
                  </a:lnTo>
                  <a:lnTo>
                    <a:pt x="1669" y="8478"/>
                  </a:lnTo>
                  <a:lnTo>
                    <a:pt x="2024" y="8752"/>
                  </a:lnTo>
                  <a:lnTo>
                    <a:pt x="2380" y="8970"/>
                  </a:lnTo>
                  <a:lnTo>
                    <a:pt x="2790" y="9162"/>
                  </a:lnTo>
                  <a:lnTo>
                    <a:pt x="3200" y="9326"/>
                  </a:lnTo>
                  <a:lnTo>
                    <a:pt x="3638" y="9435"/>
                  </a:lnTo>
                  <a:lnTo>
                    <a:pt x="4103" y="9490"/>
                  </a:lnTo>
                  <a:lnTo>
                    <a:pt x="4568" y="9517"/>
                  </a:lnTo>
                  <a:lnTo>
                    <a:pt x="12225" y="9517"/>
                  </a:lnTo>
                  <a:lnTo>
                    <a:pt x="12444" y="9463"/>
                  </a:lnTo>
                  <a:lnTo>
                    <a:pt x="12662" y="9408"/>
                  </a:lnTo>
                  <a:lnTo>
                    <a:pt x="12881" y="9353"/>
                  </a:lnTo>
                  <a:lnTo>
                    <a:pt x="13073" y="9244"/>
                  </a:lnTo>
                  <a:lnTo>
                    <a:pt x="13237" y="9135"/>
                  </a:lnTo>
                  <a:lnTo>
                    <a:pt x="13428" y="9025"/>
                  </a:lnTo>
                  <a:lnTo>
                    <a:pt x="13565" y="8861"/>
                  </a:lnTo>
                  <a:lnTo>
                    <a:pt x="13729" y="8724"/>
                  </a:lnTo>
                  <a:lnTo>
                    <a:pt x="13838" y="8533"/>
                  </a:lnTo>
                  <a:lnTo>
                    <a:pt x="13948" y="8369"/>
                  </a:lnTo>
                  <a:lnTo>
                    <a:pt x="14057" y="8150"/>
                  </a:lnTo>
                  <a:lnTo>
                    <a:pt x="14139" y="7959"/>
                  </a:lnTo>
                  <a:lnTo>
                    <a:pt x="14194" y="7740"/>
                  </a:lnTo>
                  <a:lnTo>
                    <a:pt x="14221" y="7521"/>
                  </a:lnTo>
                  <a:lnTo>
                    <a:pt x="14221" y="7302"/>
                  </a:lnTo>
                  <a:lnTo>
                    <a:pt x="14221" y="4568"/>
                  </a:lnTo>
                  <a:lnTo>
                    <a:pt x="14194" y="4103"/>
                  </a:lnTo>
                  <a:lnTo>
                    <a:pt x="14139" y="3638"/>
                  </a:lnTo>
                  <a:lnTo>
                    <a:pt x="14030" y="3200"/>
                  </a:lnTo>
                  <a:lnTo>
                    <a:pt x="13866" y="2790"/>
                  </a:lnTo>
                  <a:lnTo>
                    <a:pt x="13674" y="2380"/>
                  </a:lnTo>
                  <a:lnTo>
                    <a:pt x="13455" y="2024"/>
                  </a:lnTo>
                  <a:lnTo>
                    <a:pt x="13182" y="1669"/>
                  </a:lnTo>
                  <a:lnTo>
                    <a:pt x="12881" y="1341"/>
                  </a:lnTo>
                  <a:lnTo>
                    <a:pt x="12580" y="1040"/>
                  </a:lnTo>
                  <a:lnTo>
                    <a:pt x="12225" y="794"/>
                  </a:lnTo>
                  <a:lnTo>
                    <a:pt x="11842" y="548"/>
                  </a:lnTo>
                  <a:lnTo>
                    <a:pt x="11432" y="356"/>
                  </a:lnTo>
                  <a:lnTo>
                    <a:pt x="11022" y="219"/>
                  </a:lnTo>
                  <a:lnTo>
                    <a:pt x="10584" y="110"/>
                  </a:lnTo>
                  <a:lnTo>
                    <a:pt x="10119" y="28"/>
                  </a:lnTo>
                  <a:lnTo>
                    <a:pt x="9654" y="1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8" name="Google Shape;938;p23">
              <a:extLst>
                <a:ext uri="{FF2B5EF4-FFF2-40B4-BE49-F238E27FC236}">
                  <a16:creationId xmlns:a16="http://schemas.microsoft.com/office/drawing/2014/main" id="{786D10A7-8E21-D5C5-F870-55199EC6E629}"/>
                </a:ext>
              </a:extLst>
            </xdr:cNvPr>
            <xdr:cNvSpPr/>
          </xdr:nvSpPr>
          <xdr:spPr>
            <a:xfrm>
              <a:off x="7148286" y="4342273"/>
              <a:ext cx="107110" cy="107133"/>
            </a:xfrm>
            <a:custGeom>
              <a:avLst/>
              <a:gdLst/>
              <a:ahLst/>
              <a:cxnLst/>
              <a:rect l="l" t="t" r="r" b="b"/>
              <a:pathLst>
                <a:path w="4622" h="4623" extrusionOk="0">
                  <a:moveTo>
                    <a:pt x="2078" y="0"/>
                  </a:moveTo>
                  <a:lnTo>
                    <a:pt x="1860" y="28"/>
                  </a:lnTo>
                  <a:lnTo>
                    <a:pt x="1641" y="110"/>
                  </a:lnTo>
                  <a:lnTo>
                    <a:pt x="1422" y="164"/>
                  </a:lnTo>
                  <a:lnTo>
                    <a:pt x="1231" y="274"/>
                  </a:lnTo>
                  <a:lnTo>
                    <a:pt x="1039" y="383"/>
                  </a:lnTo>
                  <a:lnTo>
                    <a:pt x="848" y="520"/>
                  </a:lnTo>
                  <a:lnTo>
                    <a:pt x="684" y="657"/>
                  </a:lnTo>
                  <a:lnTo>
                    <a:pt x="547" y="821"/>
                  </a:lnTo>
                  <a:lnTo>
                    <a:pt x="410" y="1012"/>
                  </a:lnTo>
                  <a:lnTo>
                    <a:pt x="301" y="1204"/>
                  </a:lnTo>
                  <a:lnTo>
                    <a:pt x="191" y="1395"/>
                  </a:lnTo>
                  <a:lnTo>
                    <a:pt x="109" y="1614"/>
                  </a:lnTo>
                  <a:lnTo>
                    <a:pt x="55" y="1833"/>
                  </a:lnTo>
                  <a:lnTo>
                    <a:pt x="27" y="2051"/>
                  </a:lnTo>
                  <a:lnTo>
                    <a:pt x="0" y="2298"/>
                  </a:lnTo>
                  <a:lnTo>
                    <a:pt x="27" y="2544"/>
                  </a:lnTo>
                  <a:lnTo>
                    <a:pt x="55" y="2762"/>
                  </a:lnTo>
                  <a:lnTo>
                    <a:pt x="109" y="2981"/>
                  </a:lnTo>
                  <a:lnTo>
                    <a:pt x="191" y="3200"/>
                  </a:lnTo>
                  <a:lnTo>
                    <a:pt x="301" y="3391"/>
                  </a:lnTo>
                  <a:lnTo>
                    <a:pt x="410" y="3583"/>
                  </a:lnTo>
                  <a:lnTo>
                    <a:pt x="547" y="3774"/>
                  </a:lnTo>
                  <a:lnTo>
                    <a:pt x="684" y="3938"/>
                  </a:lnTo>
                  <a:lnTo>
                    <a:pt x="848" y="4075"/>
                  </a:lnTo>
                  <a:lnTo>
                    <a:pt x="1039" y="4212"/>
                  </a:lnTo>
                  <a:lnTo>
                    <a:pt x="1231" y="4321"/>
                  </a:lnTo>
                  <a:lnTo>
                    <a:pt x="1422" y="4431"/>
                  </a:lnTo>
                  <a:lnTo>
                    <a:pt x="1641" y="4513"/>
                  </a:lnTo>
                  <a:lnTo>
                    <a:pt x="1860" y="4567"/>
                  </a:lnTo>
                  <a:lnTo>
                    <a:pt x="2078" y="4595"/>
                  </a:lnTo>
                  <a:lnTo>
                    <a:pt x="2325" y="4622"/>
                  </a:lnTo>
                  <a:lnTo>
                    <a:pt x="2543" y="4595"/>
                  </a:lnTo>
                  <a:lnTo>
                    <a:pt x="2789" y="4567"/>
                  </a:lnTo>
                  <a:lnTo>
                    <a:pt x="3008" y="4513"/>
                  </a:lnTo>
                  <a:lnTo>
                    <a:pt x="3227" y="4431"/>
                  </a:lnTo>
                  <a:lnTo>
                    <a:pt x="3418" y="4321"/>
                  </a:lnTo>
                  <a:lnTo>
                    <a:pt x="3610" y="4212"/>
                  </a:lnTo>
                  <a:lnTo>
                    <a:pt x="3774" y="4075"/>
                  </a:lnTo>
                  <a:lnTo>
                    <a:pt x="3938" y="3938"/>
                  </a:lnTo>
                  <a:lnTo>
                    <a:pt x="4102" y="3774"/>
                  </a:lnTo>
                  <a:lnTo>
                    <a:pt x="4239" y="3583"/>
                  </a:lnTo>
                  <a:lnTo>
                    <a:pt x="4348" y="3391"/>
                  </a:lnTo>
                  <a:lnTo>
                    <a:pt x="4458" y="3200"/>
                  </a:lnTo>
                  <a:lnTo>
                    <a:pt x="4512" y="2981"/>
                  </a:lnTo>
                  <a:lnTo>
                    <a:pt x="4567" y="2762"/>
                  </a:lnTo>
                  <a:lnTo>
                    <a:pt x="4622" y="2544"/>
                  </a:lnTo>
                  <a:lnTo>
                    <a:pt x="4622" y="2298"/>
                  </a:lnTo>
                  <a:lnTo>
                    <a:pt x="4622" y="2051"/>
                  </a:lnTo>
                  <a:lnTo>
                    <a:pt x="4567" y="1833"/>
                  </a:lnTo>
                  <a:lnTo>
                    <a:pt x="4512" y="1614"/>
                  </a:lnTo>
                  <a:lnTo>
                    <a:pt x="4458" y="1395"/>
                  </a:lnTo>
                  <a:lnTo>
                    <a:pt x="4348" y="1204"/>
                  </a:lnTo>
                  <a:lnTo>
                    <a:pt x="4239" y="1012"/>
                  </a:lnTo>
                  <a:lnTo>
                    <a:pt x="4102" y="821"/>
                  </a:lnTo>
                  <a:lnTo>
                    <a:pt x="3938" y="657"/>
                  </a:lnTo>
                  <a:lnTo>
                    <a:pt x="3774" y="520"/>
                  </a:lnTo>
                  <a:lnTo>
                    <a:pt x="3610" y="383"/>
                  </a:lnTo>
                  <a:lnTo>
                    <a:pt x="3418" y="274"/>
                  </a:lnTo>
                  <a:lnTo>
                    <a:pt x="3227" y="164"/>
                  </a:lnTo>
                  <a:lnTo>
                    <a:pt x="3008" y="110"/>
                  </a:lnTo>
                  <a:lnTo>
                    <a:pt x="2789" y="28"/>
                  </a:lnTo>
                  <a:lnTo>
                    <a:pt x="2543" y="0"/>
                  </a:lnTo>
                  <a:close/>
                </a:path>
              </a:pathLst>
            </a:custGeom>
            <a:solidFill>
              <a:srgbClr val="FCEC5A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49" name="Google Shape;939;p23">
              <a:extLst>
                <a:ext uri="{FF2B5EF4-FFF2-40B4-BE49-F238E27FC236}">
                  <a16:creationId xmlns:a16="http://schemas.microsoft.com/office/drawing/2014/main" id="{485D2C76-DCEC-730A-5B61-B3D2DF996704}"/>
                </a:ext>
              </a:extLst>
            </xdr:cNvPr>
            <xdr:cNvSpPr/>
          </xdr:nvSpPr>
          <xdr:spPr>
            <a:xfrm>
              <a:off x="7148286" y="4342273"/>
              <a:ext cx="107110" cy="107133"/>
            </a:xfrm>
            <a:custGeom>
              <a:avLst/>
              <a:gdLst/>
              <a:ahLst/>
              <a:cxnLst/>
              <a:rect l="l" t="t" r="r" b="b"/>
              <a:pathLst>
                <a:path w="4622" h="4623" fill="none" extrusionOk="0">
                  <a:moveTo>
                    <a:pt x="2325" y="0"/>
                  </a:moveTo>
                  <a:lnTo>
                    <a:pt x="2325" y="0"/>
                  </a:lnTo>
                  <a:lnTo>
                    <a:pt x="2078" y="0"/>
                  </a:lnTo>
                  <a:lnTo>
                    <a:pt x="1860" y="28"/>
                  </a:lnTo>
                  <a:lnTo>
                    <a:pt x="1641" y="110"/>
                  </a:lnTo>
                  <a:lnTo>
                    <a:pt x="1422" y="164"/>
                  </a:lnTo>
                  <a:lnTo>
                    <a:pt x="1231" y="274"/>
                  </a:lnTo>
                  <a:lnTo>
                    <a:pt x="1039" y="383"/>
                  </a:lnTo>
                  <a:lnTo>
                    <a:pt x="848" y="520"/>
                  </a:lnTo>
                  <a:lnTo>
                    <a:pt x="684" y="657"/>
                  </a:lnTo>
                  <a:lnTo>
                    <a:pt x="547" y="821"/>
                  </a:lnTo>
                  <a:lnTo>
                    <a:pt x="410" y="1012"/>
                  </a:lnTo>
                  <a:lnTo>
                    <a:pt x="301" y="1204"/>
                  </a:lnTo>
                  <a:lnTo>
                    <a:pt x="191" y="1395"/>
                  </a:lnTo>
                  <a:lnTo>
                    <a:pt x="109" y="1614"/>
                  </a:lnTo>
                  <a:lnTo>
                    <a:pt x="55" y="1833"/>
                  </a:lnTo>
                  <a:lnTo>
                    <a:pt x="27" y="2051"/>
                  </a:lnTo>
                  <a:lnTo>
                    <a:pt x="0" y="2298"/>
                  </a:lnTo>
                  <a:lnTo>
                    <a:pt x="0" y="2298"/>
                  </a:lnTo>
                  <a:lnTo>
                    <a:pt x="27" y="2544"/>
                  </a:lnTo>
                  <a:lnTo>
                    <a:pt x="55" y="2762"/>
                  </a:lnTo>
                  <a:lnTo>
                    <a:pt x="109" y="2981"/>
                  </a:lnTo>
                  <a:lnTo>
                    <a:pt x="191" y="3200"/>
                  </a:lnTo>
                  <a:lnTo>
                    <a:pt x="301" y="3391"/>
                  </a:lnTo>
                  <a:lnTo>
                    <a:pt x="410" y="3583"/>
                  </a:lnTo>
                  <a:lnTo>
                    <a:pt x="547" y="3774"/>
                  </a:lnTo>
                  <a:lnTo>
                    <a:pt x="684" y="3938"/>
                  </a:lnTo>
                  <a:lnTo>
                    <a:pt x="848" y="4075"/>
                  </a:lnTo>
                  <a:lnTo>
                    <a:pt x="1039" y="4212"/>
                  </a:lnTo>
                  <a:lnTo>
                    <a:pt x="1231" y="4321"/>
                  </a:lnTo>
                  <a:lnTo>
                    <a:pt x="1422" y="4431"/>
                  </a:lnTo>
                  <a:lnTo>
                    <a:pt x="1641" y="4513"/>
                  </a:lnTo>
                  <a:lnTo>
                    <a:pt x="1860" y="4567"/>
                  </a:lnTo>
                  <a:lnTo>
                    <a:pt x="2078" y="4595"/>
                  </a:lnTo>
                  <a:lnTo>
                    <a:pt x="2325" y="4622"/>
                  </a:lnTo>
                  <a:lnTo>
                    <a:pt x="2325" y="4622"/>
                  </a:lnTo>
                  <a:lnTo>
                    <a:pt x="2543" y="4595"/>
                  </a:lnTo>
                  <a:lnTo>
                    <a:pt x="2789" y="4567"/>
                  </a:lnTo>
                  <a:lnTo>
                    <a:pt x="3008" y="4513"/>
                  </a:lnTo>
                  <a:lnTo>
                    <a:pt x="3227" y="4431"/>
                  </a:lnTo>
                  <a:lnTo>
                    <a:pt x="3418" y="4321"/>
                  </a:lnTo>
                  <a:lnTo>
                    <a:pt x="3610" y="4212"/>
                  </a:lnTo>
                  <a:lnTo>
                    <a:pt x="3774" y="4075"/>
                  </a:lnTo>
                  <a:lnTo>
                    <a:pt x="3938" y="3938"/>
                  </a:lnTo>
                  <a:lnTo>
                    <a:pt x="4102" y="3774"/>
                  </a:lnTo>
                  <a:lnTo>
                    <a:pt x="4239" y="3583"/>
                  </a:lnTo>
                  <a:lnTo>
                    <a:pt x="4348" y="3391"/>
                  </a:lnTo>
                  <a:lnTo>
                    <a:pt x="4458" y="3200"/>
                  </a:lnTo>
                  <a:lnTo>
                    <a:pt x="4512" y="2981"/>
                  </a:lnTo>
                  <a:lnTo>
                    <a:pt x="4567" y="2762"/>
                  </a:lnTo>
                  <a:lnTo>
                    <a:pt x="4622" y="2544"/>
                  </a:lnTo>
                  <a:lnTo>
                    <a:pt x="4622" y="2298"/>
                  </a:lnTo>
                  <a:lnTo>
                    <a:pt x="4622" y="2298"/>
                  </a:lnTo>
                  <a:lnTo>
                    <a:pt x="4622" y="2051"/>
                  </a:lnTo>
                  <a:lnTo>
                    <a:pt x="4567" y="1833"/>
                  </a:lnTo>
                  <a:lnTo>
                    <a:pt x="4512" y="1614"/>
                  </a:lnTo>
                  <a:lnTo>
                    <a:pt x="4458" y="1395"/>
                  </a:lnTo>
                  <a:lnTo>
                    <a:pt x="4348" y="1204"/>
                  </a:lnTo>
                  <a:lnTo>
                    <a:pt x="4239" y="1012"/>
                  </a:lnTo>
                  <a:lnTo>
                    <a:pt x="4102" y="821"/>
                  </a:lnTo>
                  <a:lnTo>
                    <a:pt x="3938" y="657"/>
                  </a:lnTo>
                  <a:lnTo>
                    <a:pt x="3774" y="520"/>
                  </a:lnTo>
                  <a:lnTo>
                    <a:pt x="3610" y="383"/>
                  </a:lnTo>
                  <a:lnTo>
                    <a:pt x="3418" y="274"/>
                  </a:lnTo>
                  <a:lnTo>
                    <a:pt x="3227" y="164"/>
                  </a:lnTo>
                  <a:lnTo>
                    <a:pt x="3008" y="110"/>
                  </a:lnTo>
                  <a:lnTo>
                    <a:pt x="2789" y="28"/>
                  </a:lnTo>
                  <a:lnTo>
                    <a:pt x="2543" y="0"/>
                  </a:lnTo>
                  <a:lnTo>
                    <a:pt x="2325" y="0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0" name="Google Shape;940;p23">
              <a:extLst>
                <a:ext uri="{FF2B5EF4-FFF2-40B4-BE49-F238E27FC236}">
                  <a16:creationId xmlns:a16="http://schemas.microsoft.com/office/drawing/2014/main" id="{2E280CD5-8D93-0CA2-18BC-C0FAD08DB367}"/>
                </a:ext>
              </a:extLst>
            </xdr:cNvPr>
            <xdr:cNvSpPr/>
          </xdr:nvSpPr>
          <xdr:spPr>
            <a:xfrm>
              <a:off x="11215607" y="4831520"/>
              <a:ext cx="176214" cy="48179"/>
            </a:xfrm>
            <a:custGeom>
              <a:avLst/>
              <a:gdLst/>
              <a:ahLst/>
              <a:cxnLst/>
              <a:rect l="l" t="t" r="r" b="b"/>
              <a:pathLst>
                <a:path w="7604" h="2079" extrusionOk="0">
                  <a:moveTo>
                    <a:pt x="685" y="0"/>
                  </a:moveTo>
                  <a:lnTo>
                    <a:pt x="520" y="55"/>
                  </a:lnTo>
                  <a:lnTo>
                    <a:pt x="384" y="137"/>
                  </a:lnTo>
                  <a:lnTo>
                    <a:pt x="247" y="246"/>
                  </a:lnTo>
                  <a:lnTo>
                    <a:pt x="165" y="356"/>
                  </a:lnTo>
                  <a:lnTo>
                    <a:pt x="83" y="493"/>
                  </a:lnTo>
                  <a:lnTo>
                    <a:pt x="28" y="657"/>
                  </a:lnTo>
                  <a:lnTo>
                    <a:pt x="1" y="821"/>
                  </a:lnTo>
                  <a:lnTo>
                    <a:pt x="28" y="985"/>
                  </a:lnTo>
                  <a:lnTo>
                    <a:pt x="56" y="1149"/>
                  </a:lnTo>
                  <a:lnTo>
                    <a:pt x="138" y="1313"/>
                  </a:lnTo>
                  <a:lnTo>
                    <a:pt x="247" y="1422"/>
                  </a:lnTo>
                  <a:lnTo>
                    <a:pt x="356" y="1532"/>
                  </a:lnTo>
                  <a:lnTo>
                    <a:pt x="520" y="1614"/>
                  </a:lnTo>
                  <a:lnTo>
                    <a:pt x="657" y="1669"/>
                  </a:lnTo>
                  <a:lnTo>
                    <a:pt x="849" y="1696"/>
                  </a:lnTo>
                  <a:lnTo>
                    <a:pt x="2380" y="1751"/>
                  </a:lnTo>
                  <a:lnTo>
                    <a:pt x="4103" y="1833"/>
                  </a:lnTo>
                  <a:lnTo>
                    <a:pt x="7521" y="2079"/>
                  </a:lnTo>
                  <a:lnTo>
                    <a:pt x="7603" y="356"/>
                  </a:lnTo>
                  <a:lnTo>
                    <a:pt x="4158" y="137"/>
                  </a:lnTo>
                  <a:lnTo>
                    <a:pt x="2435" y="55"/>
                  </a:lnTo>
                  <a:lnTo>
                    <a:pt x="876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1" name="Google Shape;941;p23">
              <a:extLst>
                <a:ext uri="{FF2B5EF4-FFF2-40B4-BE49-F238E27FC236}">
                  <a16:creationId xmlns:a16="http://schemas.microsoft.com/office/drawing/2014/main" id="{561FF412-81EA-C61D-6420-FA6D21EA1E41}"/>
                </a:ext>
              </a:extLst>
            </xdr:cNvPr>
            <xdr:cNvSpPr/>
          </xdr:nvSpPr>
          <xdr:spPr>
            <a:xfrm>
              <a:off x="11221957" y="4917703"/>
              <a:ext cx="164790" cy="47553"/>
            </a:xfrm>
            <a:custGeom>
              <a:avLst/>
              <a:gdLst/>
              <a:ahLst/>
              <a:cxnLst/>
              <a:rect l="l" t="t" r="r" b="b"/>
              <a:pathLst>
                <a:path w="7111" h="2052" extrusionOk="0">
                  <a:moveTo>
                    <a:pt x="848" y="1"/>
                  </a:moveTo>
                  <a:lnTo>
                    <a:pt x="657" y="28"/>
                  </a:lnTo>
                  <a:lnTo>
                    <a:pt x="493" y="83"/>
                  </a:lnTo>
                  <a:lnTo>
                    <a:pt x="356" y="165"/>
                  </a:lnTo>
                  <a:lnTo>
                    <a:pt x="219" y="247"/>
                  </a:lnTo>
                  <a:lnTo>
                    <a:pt x="137" y="383"/>
                  </a:lnTo>
                  <a:lnTo>
                    <a:pt x="55" y="520"/>
                  </a:lnTo>
                  <a:lnTo>
                    <a:pt x="0" y="657"/>
                  </a:lnTo>
                  <a:lnTo>
                    <a:pt x="0" y="848"/>
                  </a:lnTo>
                  <a:lnTo>
                    <a:pt x="0" y="1012"/>
                  </a:lnTo>
                  <a:lnTo>
                    <a:pt x="55" y="1176"/>
                  </a:lnTo>
                  <a:lnTo>
                    <a:pt x="110" y="1313"/>
                  </a:lnTo>
                  <a:lnTo>
                    <a:pt x="219" y="1450"/>
                  </a:lnTo>
                  <a:lnTo>
                    <a:pt x="356" y="1559"/>
                  </a:lnTo>
                  <a:lnTo>
                    <a:pt x="493" y="1641"/>
                  </a:lnTo>
                  <a:lnTo>
                    <a:pt x="657" y="1696"/>
                  </a:lnTo>
                  <a:lnTo>
                    <a:pt x="821" y="1723"/>
                  </a:lnTo>
                  <a:lnTo>
                    <a:pt x="2215" y="1778"/>
                  </a:lnTo>
                  <a:lnTo>
                    <a:pt x="3774" y="1833"/>
                  </a:lnTo>
                  <a:lnTo>
                    <a:pt x="6974" y="2052"/>
                  </a:lnTo>
                  <a:lnTo>
                    <a:pt x="7111" y="356"/>
                  </a:lnTo>
                  <a:lnTo>
                    <a:pt x="3884" y="137"/>
                  </a:lnTo>
                  <a:lnTo>
                    <a:pt x="2297" y="55"/>
                  </a:lnTo>
                  <a:lnTo>
                    <a:pt x="848" y="1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2" name="Google Shape;942;p23">
              <a:extLst>
                <a:ext uri="{FF2B5EF4-FFF2-40B4-BE49-F238E27FC236}">
                  <a16:creationId xmlns:a16="http://schemas.microsoft.com/office/drawing/2014/main" id="{1B37C6CB-C2BC-E104-1999-9D2CDE20D521}"/>
                </a:ext>
              </a:extLst>
            </xdr:cNvPr>
            <xdr:cNvSpPr/>
          </xdr:nvSpPr>
          <xdr:spPr>
            <a:xfrm>
              <a:off x="11227658" y="5004536"/>
              <a:ext cx="150213" cy="46278"/>
            </a:xfrm>
            <a:custGeom>
              <a:avLst/>
              <a:gdLst/>
              <a:ahLst/>
              <a:cxnLst/>
              <a:rect l="l" t="t" r="r" b="b"/>
              <a:pathLst>
                <a:path w="6482" h="1997" extrusionOk="0">
                  <a:moveTo>
                    <a:pt x="848" y="0"/>
                  </a:moveTo>
                  <a:lnTo>
                    <a:pt x="684" y="27"/>
                  </a:lnTo>
                  <a:lnTo>
                    <a:pt x="520" y="55"/>
                  </a:lnTo>
                  <a:lnTo>
                    <a:pt x="383" y="137"/>
                  </a:lnTo>
                  <a:lnTo>
                    <a:pt x="247" y="246"/>
                  </a:lnTo>
                  <a:lnTo>
                    <a:pt x="137" y="356"/>
                  </a:lnTo>
                  <a:lnTo>
                    <a:pt x="82" y="492"/>
                  </a:lnTo>
                  <a:lnTo>
                    <a:pt x="28" y="656"/>
                  </a:lnTo>
                  <a:lnTo>
                    <a:pt x="0" y="821"/>
                  </a:lnTo>
                  <a:lnTo>
                    <a:pt x="0" y="1012"/>
                  </a:lnTo>
                  <a:lnTo>
                    <a:pt x="55" y="1176"/>
                  </a:lnTo>
                  <a:lnTo>
                    <a:pt x="137" y="1313"/>
                  </a:lnTo>
                  <a:lnTo>
                    <a:pt x="219" y="1449"/>
                  </a:lnTo>
                  <a:lnTo>
                    <a:pt x="356" y="1532"/>
                  </a:lnTo>
                  <a:lnTo>
                    <a:pt x="493" y="1641"/>
                  </a:lnTo>
                  <a:lnTo>
                    <a:pt x="657" y="1668"/>
                  </a:lnTo>
                  <a:lnTo>
                    <a:pt x="821" y="1696"/>
                  </a:lnTo>
                  <a:lnTo>
                    <a:pt x="2051" y="1750"/>
                  </a:lnTo>
                  <a:lnTo>
                    <a:pt x="3419" y="1805"/>
                  </a:lnTo>
                  <a:lnTo>
                    <a:pt x="6236" y="1996"/>
                  </a:lnTo>
                  <a:lnTo>
                    <a:pt x="6482" y="301"/>
                  </a:lnTo>
                  <a:lnTo>
                    <a:pt x="3556" y="109"/>
                  </a:lnTo>
                  <a:lnTo>
                    <a:pt x="2133" y="55"/>
                  </a:lnTo>
                  <a:lnTo>
                    <a:pt x="876" y="0"/>
                  </a:lnTo>
                  <a:close/>
                </a:path>
              </a:pathLst>
            </a:custGeom>
            <a:solidFill>
              <a:srgbClr val="E5E2C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3" name="Google Shape;943;p23">
              <a:extLst>
                <a:ext uri="{FF2B5EF4-FFF2-40B4-BE49-F238E27FC236}">
                  <a16:creationId xmlns:a16="http://schemas.microsoft.com/office/drawing/2014/main" id="{D7C2F714-BF99-B78E-12DC-ED9E412F4369}"/>
                </a:ext>
              </a:extLst>
            </xdr:cNvPr>
            <xdr:cNvSpPr/>
          </xdr:nvSpPr>
          <xdr:spPr>
            <a:xfrm>
              <a:off x="9410731" y="3853025"/>
              <a:ext cx="378986" cy="324504"/>
            </a:xfrm>
            <a:custGeom>
              <a:avLst/>
              <a:gdLst/>
              <a:ahLst/>
              <a:cxnLst/>
              <a:rect l="l" t="t" r="r" b="b"/>
              <a:pathLst>
                <a:path w="16354" h="14003" extrusionOk="0">
                  <a:moveTo>
                    <a:pt x="4704" y="0"/>
                  </a:moveTo>
                  <a:lnTo>
                    <a:pt x="4239" y="28"/>
                  </a:lnTo>
                  <a:lnTo>
                    <a:pt x="3829" y="82"/>
                  </a:lnTo>
                  <a:lnTo>
                    <a:pt x="3473" y="164"/>
                  </a:lnTo>
                  <a:lnTo>
                    <a:pt x="3172" y="274"/>
                  </a:lnTo>
                  <a:lnTo>
                    <a:pt x="3036" y="356"/>
                  </a:lnTo>
                  <a:lnTo>
                    <a:pt x="2926" y="438"/>
                  </a:lnTo>
                  <a:lnTo>
                    <a:pt x="2434" y="958"/>
                  </a:lnTo>
                  <a:lnTo>
                    <a:pt x="1969" y="1477"/>
                  </a:lnTo>
                  <a:lnTo>
                    <a:pt x="1586" y="2024"/>
                  </a:lnTo>
                  <a:lnTo>
                    <a:pt x="1231" y="2544"/>
                  </a:lnTo>
                  <a:lnTo>
                    <a:pt x="930" y="3091"/>
                  </a:lnTo>
                  <a:lnTo>
                    <a:pt x="684" y="3638"/>
                  </a:lnTo>
                  <a:lnTo>
                    <a:pt x="492" y="4157"/>
                  </a:lnTo>
                  <a:lnTo>
                    <a:pt x="328" y="4704"/>
                  </a:lnTo>
                  <a:lnTo>
                    <a:pt x="192" y="5251"/>
                  </a:lnTo>
                  <a:lnTo>
                    <a:pt x="110" y="5771"/>
                  </a:lnTo>
                  <a:lnTo>
                    <a:pt x="55" y="6290"/>
                  </a:lnTo>
                  <a:lnTo>
                    <a:pt x="0" y="6810"/>
                  </a:lnTo>
                  <a:lnTo>
                    <a:pt x="0" y="7329"/>
                  </a:lnTo>
                  <a:lnTo>
                    <a:pt x="28" y="7822"/>
                  </a:lnTo>
                  <a:lnTo>
                    <a:pt x="82" y="8314"/>
                  </a:lnTo>
                  <a:lnTo>
                    <a:pt x="137" y="8779"/>
                  </a:lnTo>
                  <a:lnTo>
                    <a:pt x="219" y="9216"/>
                  </a:lnTo>
                  <a:lnTo>
                    <a:pt x="328" y="9654"/>
                  </a:lnTo>
                  <a:lnTo>
                    <a:pt x="547" y="10474"/>
                  </a:lnTo>
                  <a:lnTo>
                    <a:pt x="793" y="11185"/>
                  </a:lnTo>
                  <a:lnTo>
                    <a:pt x="1039" y="11814"/>
                  </a:lnTo>
                  <a:lnTo>
                    <a:pt x="1258" y="12334"/>
                  </a:lnTo>
                  <a:lnTo>
                    <a:pt x="1450" y="12689"/>
                  </a:lnTo>
                  <a:lnTo>
                    <a:pt x="1641" y="13018"/>
                  </a:lnTo>
                  <a:lnTo>
                    <a:pt x="1997" y="13100"/>
                  </a:lnTo>
                  <a:lnTo>
                    <a:pt x="3036" y="13318"/>
                  </a:lnTo>
                  <a:lnTo>
                    <a:pt x="3747" y="13455"/>
                  </a:lnTo>
                  <a:lnTo>
                    <a:pt x="4567" y="13592"/>
                  </a:lnTo>
                  <a:lnTo>
                    <a:pt x="5470" y="13729"/>
                  </a:lnTo>
                  <a:lnTo>
                    <a:pt x="6427" y="13838"/>
                  </a:lnTo>
                  <a:lnTo>
                    <a:pt x="7439" y="13947"/>
                  </a:lnTo>
                  <a:lnTo>
                    <a:pt x="8505" y="13975"/>
                  </a:lnTo>
                  <a:lnTo>
                    <a:pt x="9544" y="14002"/>
                  </a:lnTo>
                  <a:lnTo>
                    <a:pt x="10611" y="13947"/>
                  </a:lnTo>
                  <a:lnTo>
                    <a:pt x="11131" y="13893"/>
                  </a:lnTo>
                  <a:lnTo>
                    <a:pt x="11623" y="13838"/>
                  </a:lnTo>
                  <a:lnTo>
                    <a:pt x="12115" y="13756"/>
                  </a:lnTo>
                  <a:lnTo>
                    <a:pt x="12607" y="13647"/>
                  </a:lnTo>
                  <a:lnTo>
                    <a:pt x="13072" y="13537"/>
                  </a:lnTo>
                  <a:lnTo>
                    <a:pt x="13510" y="13373"/>
                  </a:lnTo>
                  <a:lnTo>
                    <a:pt x="13947" y="13209"/>
                  </a:lnTo>
                  <a:lnTo>
                    <a:pt x="14330" y="13018"/>
                  </a:lnTo>
                  <a:lnTo>
                    <a:pt x="14795" y="12744"/>
                  </a:lnTo>
                  <a:lnTo>
                    <a:pt x="15178" y="12443"/>
                  </a:lnTo>
                  <a:lnTo>
                    <a:pt x="15506" y="12115"/>
                  </a:lnTo>
                  <a:lnTo>
                    <a:pt x="15780" y="11760"/>
                  </a:lnTo>
                  <a:lnTo>
                    <a:pt x="15998" y="11377"/>
                  </a:lnTo>
                  <a:lnTo>
                    <a:pt x="16162" y="10967"/>
                  </a:lnTo>
                  <a:lnTo>
                    <a:pt x="16272" y="10556"/>
                  </a:lnTo>
                  <a:lnTo>
                    <a:pt x="16326" y="10119"/>
                  </a:lnTo>
                  <a:lnTo>
                    <a:pt x="16354" y="9681"/>
                  </a:lnTo>
                  <a:lnTo>
                    <a:pt x="16326" y="9216"/>
                  </a:lnTo>
                  <a:lnTo>
                    <a:pt x="16244" y="8751"/>
                  </a:lnTo>
                  <a:lnTo>
                    <a:pt x="16135" y="8259"/>
                  </a:lnTo>
                  <a:lnTo>
                    <a:pt x="15971" y="7794"/>
                  </a:lnTo>
                  <a:lnTo>
                    <a:pt x="15807" y="7302"/>
                  </a:lnTo>
                  <a:lnTo>
                    <a:pt x="15588" y="6810"/>
                  </a:lnTo>
                  <a:lnTo>
                    <a:pt x="15342" y="6345"/>
                  </a:lnTo>
                  <a:lnTo>
                    <a:pt x="15096" y="5880"/>
                  </a:lnTo>
                  <a:lnTo>
                    <a:pt x="14795" y="5388"/>
                  </a:lnTo>
                  <a:lnTo>
                    <a:pt x="14467" y="4950"/>
                  </a:lnTo>
                  <a:lnTo>
                    <a:pt x="14139" y="4485"/>
                  </a:lnTo>
                  <a:lnTo>
                    <a:pt x="13811" y="4048"/>
                  </a:lnTo>
                  <a:lnTo>
                    <a:pt x="13455" y="3638"/>
                  </a:lnTo>
                  <a:lnTo>
                    <a:pt x="13072" y="3227"/>
                  </a:lnTo>
                  <a:lnTo>
                    <a:pt x="12689" y="2844"/>
                  </a:lnTo>
                  <a:lnTo>
                    <a:pt x="12306" y="2489"/>
                  </a:lnTo>
                  <a:lnTo>
                    <a:pt x="11924" y="2161"/>
                  </a:lnTo>
                  <a:lnTo>
                    <a:pt x="11541" y="1860"/>
                  </a:lnTo>
                  <a:lnTo>
                    <a:pt x="11158" y="1587"/>
                  </a:lnTo>
                  <a:lnTo>
                    <a:pt x="10775" y="1340"/>
                  </a:lnTo>
                  <a:lnTo>
                    <a:pt x="10392" y="1122"/>
                  </a:lnTo>
                  <a:lnTo>
                    <a:pt x="10009" y="930"/>
                  </a:lnTo>
                  <a:lnTo>
                    <a:pt x="9654" y="793"/>
                  </a:lnTo>
                  <a:lnTo>
                    <a:pt x="9052" y="629"/>
                  </a:lnTo>
                  <a:lnTo>
                    <a:pt x="8232" y="438"/>
                  </a:lnTo>
                  <a:lnTo>
                    <a:pt x="7247" y="247"/>
                  </a:lnTo>
                  <a:lnTo>
                    <a:pt x="6208" y="82"/>
                  </a:lnTo>
                  <a:lnTo>
                    <a:pt x="5688" y="28"/>
                  </a:lnTo>
                  <a:lnTo>
                    <a:pt x="5196" y="0"/>
                  </a:lnTo>
                  <a:close/>
                </a:path>
              </a:pathLst>
            </a:custGeom>
            <a:solidFill>
              <a:srgbClr val="70934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4" name="Google Shape;944;p23">
              <a:extLst>
                <a:ext uri="{FF2B5EF4-FFF2-40B4-BE49-F238E27FC236}">
                  <a16:creationId xmlns:a16="http://schemas.microsoft.com/office/drawing/2014/main" id="{91AE262F-646E-4194-C1C6-1B7BE156E43E}"/>
                </a:ext>
              </a:extLst>
            </xdr:cNvPr>
            <xdr:cNvSpPr/>
          </xdr:nvSpPr>
          <xdr:spPr>
            <a:xfrm>
              <a:off x="9948760" y="4607173"/>
              <a:ext cx="1197789" cy="418289"/>
            </a:xfrm>
            <a:custGeom>
              <a:avLst/>
              <a:gdLst/>
              <a:ahLst/>
              <a:cxnLst/>
              <a:rect l="l" t="t" r="r" b="b"/>
              <a:pathLst>
                <a:path w="51687" h="18050" extrusionOk="0">
                  <a:moveTo>
                    <a:pt x="26582" y="0"/>
                  </a:moveTo>
                  <a:lnTo>
                    <a:pt x="25297" y="28"/>
                  </a:lnTo>
                  <a:lnTo>
                    <a:pt x="24039" y="137"/>
                  </a:lnTo>
                  <a:lnTo>
                    <a:pt x="22781" y="274"/>
                  </a:lnTo>
                  <a:lnTo>
                    <a:pt x="21523" y="493"/>
                  </a:lnTo>
                  <a:lnTo>
                    <a:pt x="20265" y="739"/>
                  </a:lnTo>
                  <a:lnTo>
                    <a:pt x="19035" y="1040"/>
                  </a:lnTo>
                  <a:lnTo>
                    <a:pt x="17831" y="1395"/>
                  </a:lnTo>
                  <a:lnTo>
                    <a:pt x="16628" y="1805"/>
                  </a:lnTo>
                  <a:lnTo>
                    <a:pt x="15425" y="2243"/>
                  </a:lnTo>
                  <a:lnTo>
                    <a:pt x="14249" y="2735"/>
                  </a:lnTo>
                  <a:lnTo>
                    <a:pt x="13100" y="3282"/>
                  </a:lnTo>
                  <a:lnTo>
                    <a:pt x="11979" y="3856"/>
                  </a:lnTo>
                  <a:lnTo>
                    <a:pt x="10858" y="4485"/>
                  </a:lnTo>
                  <a:lnTo>
                    <a:pt x="9764" y="5169"/>
                  </a:lnTo>
                  <a:lnTo>
                    <a:pt x="8697" y="5880"/>
                  </a:lnTo>
                  <a:lnTo>
                    <a:pt x="7658" y="6618"/>
                  </a:lnTo>
                  <a:lnTo>
                    <a:pt x="7330" y="6892"/>
                  </a:lnTo>
                  <a:lnTo>
                    <a:pt x="14085" y="7247"/>
                  </a:lnTo>
                  <a:lnTo>
                    <a:pt x="14823" y="6837"/>
                  </a:lnTo>
                  <a:lnTo>
                    <a:pt x="15534" y="6454"/>
                  </a:lnTo>
                  <a:lnTo>
                    <a:pt x="16300" y="6072"/>
                  </a:lnTo>
                  <a:lnTo>
                    <a:pt x="17038" y="5716"/>
                  </a:lnTo>
                  <a:lnTo>
                    <a:pt x="17804" y="5388"/>
                  </a:lnTo>
                  <a:lnTo>
                    <a:pt x="18597" y="5087"/>
                  </a:lnTo>
                  <a:lnTo>
                    <a:pt x="19363" y="4814"/>
                  </a:lnTo>
                  <a:lnTo>
                    <a:pt x="20156" y="4540"/>
                  </a:lnTo>
                  <a:lnTo>
                    <a:pt x="20976" y="4294"/>
                  </a:lnTo>
                  <a:lnTo>
                    <a:pt x="21769" y="4075"/>
                  </a:lnTo>
                  <a:lnTo>
                    <a:pt x="22590" y="3884"/>
                  </a:lnTo>
                  <a:lnTo>
                    <a:pt x="23383" y="3720"/>
                  </a:lnTo>
                  <a:lnTo>
                    <a:pt x="24203" y="3556"/>
                  </a:lnTo>
                  <a:lnTo>
                    <a:pt x="25024" y="3446"/>
                  </a:lnTo>
                  <a:lnTo>
                    <a:pt x="25871" y="3337"/>
                  </a:lnTo>
                  <a:lnTo>
                    <a:pt x="26692" y="3282"/>
                  </a:lnTo>
                  <a:lnTo>
                    <a:pt x="27430" y="3227"/>
                  </a:lnTo>
                  <a:lnTo>
                    <a:pt x="29126" y="3227"/>
                  </a:lnTo>
                  <a:lnTo>
                    <a:pt x="30055" y="3309"/>
                  </a:lnTo>
                  <a:lnTo>
                    <a:pt x="30985" y="3392"/>
                  </a:lnTo>
                  <a:lnTo>
                    <a:pt x="31915" y="3528"/>
                  </a:lnTo>
                  <a:lnTo>
                    <a:pt x="32817" y="3720"/>
                  </a:lnTo>
                  <a:lnTo>
                    <a:pt x="33747" y="3938"/>
                  </a:lnTo>
                  <a:lnTo>
                    <a:pt x="34650" y="4185"/>
                  </a:lnTo>
                  <a:lnTo>
                    <a:pt x="35552" y="4458"/>
                  </a:lnTo>
                  <a:lnTo>
                    <a:pt x="36646" y="4841"/>
                  </a:lnTo>
                  <a:lnTo>
                    <a:pt x="37713" y="5278"/>
                  </a:lnTo>
                  <a:lnTo>
                    <a:pt x="38752" y="5743"/>
                  </a:lnTo>
                  <a:lnTo>
                    <a:pt x="39791" y="6236"/>
                  </a:lnTo>
                  <a:lnTo>
                    <a:pt x="40803" y="6783"/>
                  </a:lnTo>
                  <a:lnTo>
                    <a:pt x="41787" y="7384"/>
                  </a:lnTo>
                  <a:lnTo>
                    <a:pt x="42744" y="8013"/>
                  </a:lnTo>
                  <a:lnTo>
                    <a:pt x="43674" y="8697"/>
                  </a:lnTo>
                  <a:lnTo>
                    <a:pt x="43866" y="8861"/>
                  </a:lnTo>
                  <a:lnTo>
                    <a:pt x="46710" y="8998"/>
                  </a:lnTo>
                  <a:lnTo>
                    <a:pt x="46272" y="8533"/>
                  </a:lnTo>
                  <a:lnTo>
                    <a:pt x="45835" y="8095"/>
                  </a:lnTo>
                  <a:lnTo>
                    <a:pt x="45370" y="7658"/>
                  </a:lnTo>
                  <a:lnTo>
                    <a:pt x="44905" y="7220"/>
                  </a:lnTo>
                  <a:lnTo>
                    <a:pt x="43975" y="6427"/>
                  </a:lnTo>
                  <a:lnTo>
                    <a:pt x="42991" y="5661"/>
                  </a:lnTo>
                  <a:lnTo>
                    <a:pt x="42006" y="4923"/>
                  </a:lnTo>
                  <a:lnTo>
                    <a:pt x="40967" y="4239"/>
                  </a:lnTo>
                  <a:lnTo>
                    <a:pt x="39900" y="3610"/>
                  </a:lnTo>
                  <a:lnTo>
                    <a:pt x="38779" y="3009"/>
                  </a:lnTo>
                  <a:lnTo>
                    <a:pt x="37658" y="2462"/>
                  </a:lnTo>
                  <a:lnTo>
                    <a:pt x="36509" y="1969"/>
                  </a:lnTo>
                  <a:lnTo>
                    <a:pt x="35361" y="1505"/>
                  </a:lnTo>
                  <a:lnTo>
                    <a:pt x="34157" y="1122"/>
                  </a:lnTo>
                  <a:lnTo>
                    <a:pt x="32954" y="794"/>
                  </a:lnTo>
                  <a:lnTo>
                    <a:pt x="31724" y="493"/>
                  </a:lnTo>
                  <a:lnTo>
                    <a:pt x="30466" y="274"/>
                  </a:lnTo>
                  <a:lnTo>
                    <a:pt x="29208" y="110"/>
                  </a:lnTo>
                  <a:lnTo>
                    <a:pt x="27922" y="28"/>
                  </a:lnTo>
                  <a:lnTo>
                    <a:pt x="27293" y="0"/>
                  </a:lnTo>
                  <a:close/>
                  <a:moveTo>
                    <a:pt x="3857" y="10119"/>
                  </a:moveTo>
                  <a:lnTo>
                    <a:pt x="3447" y="10611"/>
                  </a:lnTo>
                  <a:lnTo>
                    <a:pt x="3009" y="11103"/>
                  </a:lnTo>
                  <a:lnTo>
                    <a:pt x="2599" y="11623"/>
                  </a:lnTo>
                  <a:lnTo>
                    <a:pt x="2216" y="12143"/>
                  </a:lnTo>
                  <a:lnTo>
                    <a:pt x="1833" y="12690"/>
                  </a:lnTo>
                  <a:lnTo>
                    <a:pt x="1450" y="13236"/>
                  </a:lnTo>
                  <a:lnTo>
                    <a:pt x="1095" y="13811"/>
                  </a:lnTo>
                  <a:lnTo>
                    <a:pt x="767" y="14385"/>
                  </a:lnTo>
                  <a:lnTo>
                    <a:pt x="384" y="15096"/>
                  </a:lnTo>
                  <a:lnTo>
                    <a:pt x="1" y="15807"/>
                  </a:lnTo>
                  <a:lnTo>
                    <a:pt x="5005" y="16026"/>
                  </a:lnTo>
                  <a:lnTo>
                    <a:pt x="5470" y="15260"/>
                  </a:lnTo>
                  <a:lnTo>
                    <a:pt x="5990" y="14522"/>
                  </a:lnTo>
                  <a:lnTo>
                    <a:pt x="6537" y="13783"/>
                  </a:lnTo>
                  <a:lnTo>
                    <a:pt x="7111" y="13072"/>
                  </a:lnTo>
                  <a:lnTo>
                    <a:pt x="7713" y="12361"/>
                  </a:lnTo>
                  <a:lnTo>
                    <a:pt x="8342" y="11705"/>
                  </a:lnTo>
                  <a:lnTo>
                    <a:pt x="9025" y="11049"/>
                  </a:lnTo>
                  <a:lnTo>
                    <a:pt x="9709" y="10420"/>
                  </a:lnTo>
                  <a:lnTo>
                    <a:pt x="3857" y="10119"/>
                  </a:lnTo>
                  <a:close/>
                  <a:moveTo>
                    <a:pt x="47558" y="12471"/>
                  </a:moveTo>
                  <a:lnTo>
                    <a:pt x="48159" y="13209"/>
                  </a:lnTo>
                  <a:lnTo>
                    <a:pt x="48706" y="14002"/>
                  </a:lnTo>
                  <a:lnTo>
                    <a:pt x="49253" y="14795"/>
                  </a:lnTo>
                  <a:lnTo>
                    <a:pt x="49745" y="15643"/>
                  </a:lnTo>
                  <a:lnTo>
                    <a:pt x="50046" y="16217"/>
                  </a:lnTo>
                  <a:lnTo>
                    <a:pt x="50320" y="16819"/>
                  </a:lnTo>
                  <a:lnTo>
                    <a:pt x="50593" y="17421"/>
                  </a:lnTo>
                  <a:lnTo>
                    <a:pt x="50839" y="18022"/>
                  </a:lnTo>
                  <a:lnTo>
                    <a:pt x="51687" y="18050"/>
                  </a:lnTo>
                  <a:lnTo>
                    <a:pt x="51496" y="17311"/>
                  </a:lnTo>
                  <a:lnTo>
                    <a:pt x="51249" y="16600"/>
                  </a:lnTo>
                  <a:lnTo>
                    <a:pt x="50976" y="15889"/>
                  </a:lnTo>
                  <a:lnTo>
                    <a:pt x="50702" y="15178"/>
                  </a:lnTo>
                  <a:lnTo>
                    <a:pt x="50402" y="14494"/>
                  </a:lnTo>
                  <a:lnTo>
                    <a:pt x="50074" y="13838"/>
                  </a:lnTo>
                  <a:lnTo>
                    <a:pt x="49718" y="13182"/>
                  </a:lnTo>
                  <a:lnTo>
                    <a:pt x="49362" y="12553"/>
                  </a:lnTo>
                  <a:lnTo>
                    <a:pt x="47558" y="12471"/>
                  </a:lnTo>
                  <a:close/>
                </a:path>
              </a:pathLst>
            </a:custGeom>
            <a:solidFill>
              <a:srgbClr val="D9D5BB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5" name="Google Shape;945;p23">
              <a:extLst>
                <a:ext uri="{FF2B5EF4-FFF2-40B4-BE49-F238E27FC236}">
                  <a16:creationId xmlns:a16="http://schemas.microsoft.com/office/drawing/2014/main" id="{374B01C4-DF31-5B74-20DE-9AAA01558170}"/>
                </a:ext>
              </a:extLst>
            </xdr:cNvPr>
            <xdr:cNvSpPr/>
          </xdr:nvSpPr>
          <xdr:spPr>
            <a:xfrm>
              <a:off x="11050841" y="4896152"/>
              <a:ext cx="95708" cy="129310"/>
            </a:xfrm>
            <a:custGeom>
              <a:avLst/>
              <a:gdLst/>
              <a:ahLst/>
              <a:cxnLst/>
              <a:rect l="l" t="t" r="r" b="b"/>
              <a:pathLst>
                <a:path w="4130" h="5580" fill="none" extrusionOk="0">
                  <a:moveTo>
                    <a:pt x="1" y="1"/>
                  </a:moveTo>
                  <a:lnTo>
                    <a:pt x="1" y="1"/>
                  </a:lnTo>
                  <a:lnTo>
                    <a:pt x="602" y="739"/>
                  </a:lnTo>
                  <a:lnTo>
                    <a:pt x="1149" y="1532"/>
                  </a:lnTo>
                  <a:lnTo>
                    <a:pt x="1696" y="2325"/>
                  </a:lnTo>
                  <a:lnTo>
                    <a:pt x="2188" y="3173"/>
                  </a:lnTo>
                  <a:lnTo>
                    <a:pt x="2188" y="3173"/>
                  </a:lnTo>
                  <a:lnTo>
                    <a:pt x="2489" y="3747"/>
                  </a:lnTo>
                  <a:lnTo>
                    <a:pt x="2763" y="4349"/>
                  </a:lnTo>
                  <a:lnTo>
                    <a:pt x="3036" y="4951"/>
                  </a:lnTo>
                  <a:lnTo>
                    <a:pt x="3282" y="5552"/>
                  </a:lnTo>
                  <a:lnTo>
                    <a:pt x="4130" y="5580"/>
                  </a:lnTo>
                  <a:lnTo>
                    <a:pt x="4130" y="5580"/>
                  </a:lnTo>
                  <a:lnTo>
                    <a:pt x="3939" y="4841"/>
                  </a:lnTo>
                  <a:lnTo>
                    <a:pt x="3692" y="4130"/>
                  </a:lnTo>
                  <a:lnTo>
                    <a:pt x="3419" y="3419"/>
                  </a:lnTo>
                  <a:lnTo>
                    <a:pt x="3145" y="2708"/>
                  </a:lnTo>
                  <a:lnTo>
                    <a:pt x="3145" y="2708"/>
                  </a:lnTo>
                  <a:lnTo>
                    <a:pt x="2845" y="2024"/>
                  </a:lnTo>
                  <a:lnTo>
                    <a:pt x="2517" y="1368"/>
                  </a:lnTo>
                  <a:lnTo>
                    <a:pt x="2161" y="712"/>
                  </a:lnTo>
                  <a:lnTo>
                    <a:pt x="1805" y="83"/>
                  </a:lnTo>
                  <a:lnTo>
                    <a:pt x="1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6" name="Google Shape;946;p23">
              <a:extLst>
                <a:ext uri="{FF2B5EF4-FFF2-40B4-BE49-F238E27FC236}">
                  <a16:creationId xmlns:a16="http://schemas.microsoft.com/office/drawing/2014/main" id="{6252C3E3-DD41-A6F9-2703-C98083328113}"/>
                </a:ext>
              </a:extLst>
            </xdr:cNvPr>
            <xdr:cNvSpPr/>
          </xdr:nvSpPr>
          <xdr:spPr>
            <a:xfrm>
              <a:off x="9948760" y="4841647"/>
              <a:ext cx="225019" cy="136911"/>
            </a:xfrm>
            <a:custGeom>
              <a:avLst/>
              <a:gdLst/>
              <a:ahLst/>
              <a:cxnLst/>
              <a:rect l="l" t="t" r="r" b="b"/>
              <a:pathLst>
                <a:path w="9710" h="5908" fill="none" extrusionOk="0">
                  <a:moveTo>
                    <a:pt x="3857" y="1"/>
                  </a:moveTo>
                  <a:lnTo>
                    <a:pt x="3857" y="1"/>
                  </a:lnTo>
                  <a:lnTo>
                    <a:pt x="3447" y="493"/>
                  </a:lnTo>
                  <a:lnTo>
                    <a:pt x="3009" y="985"/>
                  </a:lnTo>
                  <a:lnTo>
                    <a:pt x="2599" y="1505"/>
                  </a:lnTo>
                  <a:lnTo>
                    <a:pt x="2216" y="2025"/>
                  </a:lnTo>
                  <a:lnTo>
                    <a:pt x="1833" y="2572"/>
                  </a:lnTo>
                  <a:lnTo>
                    <a:pt x="1450" y="3118"/>
                  </a:lnTo>
                  <a:lnTo>
                    <a:pt x="1095" y="3693"/>
                  </a:lnTo>
                  <a:lnTo>
                    <a:pt x="767" y="4267"/>
                  </a:lnTo>
                  <a:lnTo>
                    <a:pt x="767" y="4267"/>
                  </a:lnTo>
                  <a:lnTo>
                    <a:pt x="384" y="4978"/>
                  </a:lnTo>
                  <a:lnTo>
                    <a:pt x="1" y="5689"/>
                  </a:lnTo>
                  <a:lnTo>
                    <a:pt x="5005" y="5908"/>
                  </a:lnTo>
                  <a:lnTo>
                    <a:pt x="5005" y="5908"/>
                  </a:lnTo>
                  <a:lnTo>
                    <a:pt x="5470" y="5142"/>
                  </a:lnTo>
                  <a:lnTo>
                    <a:pt x="5990" y="4404"/>
                  </a:lnTo>
                  <a:lnTo>
                    <a:pt x="6537" y="3665"/>
                  </a:lnTo>
                  <a:lnTo>
                    <a:pt x="7111" y="2954"/>
                  </a:lnTo>
                  <a:lnTo>
                    <a:pt x="7713" y="2243"/>
                  </a:lnTo>
                  <a:lnTo>
                    <a:pt x="8342" y="1587"/>
                  </a:lnTo>
                  <a:lnTo>
                    <a:pt x="9025" y="931"/>
                  </a:lnTo>
                  <a:lnTo>
                    <a:pt x="9709" y="302"/>
                  </a:lnTo>
                  <a:lnTo>
                    <a:pt x="3857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7" name="Google Shape;947;p23">
              <a:extLst>
                <a:ext uri="{FF2B5EF4-FFF2-40B4-BE49-F238E27FC236}">
                  <a16:creationId xmlns:a16="http://schemas.microsoft.com/office/drawing/2014/main" id="{9CB1EAF8-6DB9-2253-8F4A-2107A6675162}"/>
                </a:ext>
              </a:extLst>
            </xdr:cNvPr>
            <xdr:cNvSpPr/>
          </xdr:nvSpPr>
          <xdr:spPr>
            <a:xfrm>
              <a:off x="10118601" y="4607173"/>
              <a:ext cx="912611" cy="208519"/>
            </a:xfrm>
            <a:custGeom>
              <a:avLst/>
              <a:gdLst/>
              <a:ahLst/>
              <a:cxnLst/>
              <a:rect l="l" t="t" r="r" b="b"/>
              <a:pathLst>
                <a:path w="39381" h="8998" fill="none" extrusionOk="0">
                  <a:moveTo>
                    <a:pt x="19308" y="0"/>
                  </a:moveTo>
                  <a:lnTo>
                    <a:pt x="19308" y="0"/>
                  </a:lnTo>
                  <a:lnTo>
                    <a:pt x="19253" y="0"/>
                  </a:lnTo>
                  <a:lnTo>
                    <a:pt x="19253" y="0"/>
                  </a:lnTo>
                  <a:lnTo>
                    <a:pt x="17968" y="28"/>
                  </a:lnTo>
                  <a:lnTo>
                    <a:pt x="16710" y="137"/>
                  </a:lnTo>
                  <a:lnTo>
                    <a:pt x="15452" y="274"/>
                  </a:lnTo>
                  <a:lnTo>
                    <a:pt x="14194" y="493"/>
                  </a:lnTo>
                  <a:lnTo>
                    <a:pt x="12936" y="739"/>
                  </a:lnTo>
                  <a:lnTo>
                    <a:pt x="11706" y="1040"/>
                  </a:lnTo>
                  <a:lnTo>
                    <a:pt x="10502" y="1395"/>
                  </a:lnTo>
                  <a:lnTo>
                    <a:pt x="9299" y="1805"/>
                  </a:lnTo>
                  <a:lnTo>
                    <a:pt x="8096" y="2243"/>
                  </a:lnTo>
                  <a:lnTo>
                    <a:pt x="6920" y="2735"/>
                  </a:lnTo>
                  <a:lnTo>
                    <a:pt x="5771" y="3282"/>
                  </a:lnTo>
                  <a:lnTo>
                    <a:pt x="4650" y="3856"/>
                  </a:lnTo>
                  <a:lnTo>
                    <a:pt x="3529" y="4485"/>
                  </a:lnTo>
                  <a:lnTo>
                    <a:pt x="2435" y="5169"/>
                  </a:lnTo>
                  <a:lnTo>
                    <a:pt x="1368" y="5880"/>
                  </a:lnTo>
                  <a:lnTo>
                    <a:pt x="329" y="6618"/>
                  </a:lnTo>
                  <a:lnTo>
                    <a:pt x="329" y="6618"/>
                  </a:lnTo>
                  <a:lnTo>
                    <a:pt x="1" y="6892"/>
                  </a:lnTo>
                  <a:lnTo>
                    <a:pt x="6756" y="7247"/>
                  </a:lnTo>
                  <a:lnTo>
                    <a:pt x="6756" y="7247"/>
                  </a:lnTo>
                  <a:lnTo>
                    <a:pt x="7494" y="6837"/>
                  </a:lnTo>
                  <a:lnTo>
                    <a:pt x="8205" y="6454"/>
                  </a:lnTo>
                  <a:lnTo>
                    <a:pt x="8971" y="6072"/>
                  </a:lnTo>
                  <a:lnTo>
                    <a:pt x="9709" y="5716"/>
                  </a:lnTo>
                  <a:lnTo>
                    <a:pt x="10475" y="5388"/>
                  </a:lnTo>
                  <a:lnTo>
                    <a:pt x="11268" y="5087"/>
                  </a:lnTo>
                  <a:lnTo>
                    <a:pt x="12034" y="4814"/>
                  </a:lnTo>
                  <a:lnTo>
                    <a:pt x="12827" y="4540"/>
                  </a:lnTo>
                  <a:lnTo>
                    <a:pt x="13647" y="4294"/>
                  </a:lnTo>
                  <a:lnTo>
                    <a:pt x="14440" y="4075"/>
                  </a:lnTo>
                  <a:lnTo>
                    <a:pt x="15261" y="3884"/>
                  </a:lnTo>
                  <a:lnTo>
                    <a:pt x="16054" y="3720"/>
                  </a:lnTo>
                  <a:lnTo>
                    <a:pt x="16874" y="3556"/>
                  </a:lnTo>
                  <a:lnTo>
                    <a:pt x="17695" y="3446"/>
                  </a:lnTo>
                  <a:lnTo>
                    <a:pt x="18542" y="3337"/>
                  </a:lnTo>
                  <a:lnTo>
                    <a:pt x="19363" y="3282"/>
                  </a:lnTo>
                  <a:lnTo>
                    <a:pt x="19363" y="3282"/>
                  </a:lnTo>
                  <a:lnTo>
                    <a:pt x="20101" y="3227"/>
                  </a:lnTo>
                  <a:lnTo>
                    <a:pt x="20867" y="3227"/>
                  </a:lnTo>
                  <a:lnTo>
                    <a:pt x="20867" y="3227"/>
                  </a:lnTo>
                  <a:lnTo>
                    <a:pt x="21797" y="3227"/>
                  </a:lnTo>
                  <a:lnTo>
                    <a:pt x="22726" y="3309"/>
                  </a:lnTo>
                  <a:lnTo>
                    <a:pt x="23656" y="3392"/>
                  </a:lnTo>
                  <a:lnTo>
                    <a:pt x="24586" y="3528"/>
                  </a:lnTo>
                  <a:lnTo>
                    <a:pt x="25488" y="3720"/>
                  </a:lnTo>
                  <a:lnTo>
                    <a:pt x="26418" y="3938"/>
                  </a:lnTo>
                  <a:lnTo>
                    <a:pt x="27321" y="4185"/>
                  </a:lnTo>
                  <a:lnTo>
                    <a:pt x="28223" y="4458"/>
                  </a:lnTo>
                  <a:lnTo>
                    <a:pt x="28223" y="4458"/>
                  </a:lnTo>
                  <a:lnTo>
                    <a:pt x="29317" y="4841"/>
                  </a:lnTo>
                  <a:lnTo>
                    <a:pt x="30384" y="5278"/>
                  </a:lnTo>
                  <a:lnTo>
                    <a:pt x="31423" y="5743"/>
                  </a:lnTo>
                  <a:lnTo>
                    <a:pt x="32462" y="6236"/>
                  </a:lnTo>
                  <a:lnTo>
                    <a:pt x="33474" y="6783"/>
                  </a:lnTo>
                  <a:lnTo>
                    <a:pt x="34458" y="7384"/>
                  </a:lnTo>
                  <a:lnTo>
                    <a:pt x="35415" y="8013"/>
                  </a:lnTo>
                  <a:lnTo>
                    <a:pt x="36345" y="8697"/>
                  </a:lnTo>
                  <a:lnTo>
                    <a:pt x="36345" y="8697"/>
                  </a:lnTo>
                  <a:lnTo>
                    <a:pt x="36537" y="8861"/>
                  </a:lnTo>
                  <a:lnTo>
                    <a:pt x="39381" y="8998"/>
                  </a:lnTo>
                  <a:lnTo>
                    <a:pt x="39381" y="8998"/>
                  </a:lnTo>
                  <a:lnTo>
                    <a:pt x="38943" y="8533"/>
                  </a:lnTo>
                  <a:lnTo>
                    <a:pt x="38506" y="8095"/>
                  </a:lnTo>
                  <a:lnTo>
                    <a:pt x="38041" y="7658"/>
                  </a:lnTo>
                  <a:lnTo>
                    <a:pt x="37576" y="7220"/>
                  </a:lnTo>
                  <a:lnTo>
                    <a:pt x="37576" y="7220"/>
                  </a:lnTo>
                  <a:lnTo>
                    <a:pt x="36646" y="6427"/>
                  </a:lnTo>
                  <a:lnTo>
                    <a:pt x="35662" y="5661"/>
                  </a:lnTo>
                  <a:lnTo>
                    <a:pt x="34677" y="4923"/>
                  </a:lnTo>
                  <a:lnTo>
                    <a:pt x="33638" y="4239"/>
                  </a:lnTo>
                  <a:lnTo>
                    <a:pt x="32571" y="3610"/>
                  </a:lnTo>
                  <a:lnTo>
                    <a:pt x="31450" y="3009"/>
                  </a:lnTo>
                  <a:lnTo>
                    <a:pt x="30329" y="2462"/>
                  </a:lnTo>
                  <a:lnTo>
                    <a:pt x="29180" y="1969"/>
                  </a:lnTo>
                  <a:lnTo>
                    <a:pt x="28032" y="1505"/>
                  </a:lnTo>
                  <a:lnTo>
                    <a:pt x="26828" y="1122"/>
                  </a:lnTo>
                  <a:lnTo>
                    <a:pt x="25625" y="794"/>
                  </a:lnTo>
                  <a:lnTo>
                    <a:pt x="24395" y="493"/>
                  </a:lnTo>
                  <a:lnTo>
                    <a:pt x="23137" y="274"/>
                  </a:lnTo>
                  <a:lnTo>
                    <a:pt x="21879" y="110"/>
                  </a:lnTo>
                  <a:lnTo>
                    <a:pt x="20593" y="28"/>
                  </a:lnTo>
                  <a:lnTo>
                    <a:pt x="19964" y="0"/>
                  </a:lnTo>
                  <a:lnTo>
                    <a:pt x="19308" y="0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8" name="Google Shape;948;p23">
              <a:extLst>
                <a:ext uri="{FF2B5EF4-FFF2-40B4-BE49-F238E27FC236}">
                  <a16:creationId xmlns:a16="http://schemas.microsoft.com/office/drawing/2014/main" id="{75F31D54-7CF5-5956-DC66-752BB502415A}"/>
                </a:ext>
              </a:extLst>
            </xdr:cNvPr>
            <xdr:cNvSpPr/>
          </xdr:nvSpPr>
          <xdr:spPr>
            <a:xfrm>
              <a:off x="11126897" y="5024813"/>
              <a:ext cx="35502" cy="154014"/>
            </a:xfrm>
            <a:custGeom>
              <a:avLst/>
              <a:gdLst/>
              <a:ahLst/>
              <a:cxnLst/>
              <a:rect l="l" t="t" r="r" b="b"/>
              <a:pathLst>
                <a:path w="1532" h="6646" extrusionOk="0">
                  <a:moveTo>
                    <a:pt x="0" y="0"/>
                  </a:moveTo>
                  <a:lnTo>
                    <a:pt x="301" y="793"/>
                  </a:lnTo>
                  <a:lnTo>
                    <a:pt x="575" y="1586"/>
                  </a:lnTo>
                  <a:lnTo>
                    <a:pt x="821" y="2407"/>
                  </a:lnTo>
                  <a:lnTo>
                    <a:pt x="1012" y="3255"/>
                  </a:lnTo>
                  <a:lnTo>
                    <a:pt x="1204" y="4075"/>
                  </a:lnTo>
                  <a:lnTo>
                    <a:pt x="1340" y="4923"/>
                  </a:lnTo>
                  <a:lnTo>
                    <a:pt x="1450" y="5798"/>
                  </a:lnTo>
                  <a:lnTo>
                    <a:pt x="1504" y="6646"/>
                  </a:lnTo>
                  <a:lnTo>
                    <a:pt x="1532" y="5825"/>
                  </a:lnTo>
                  <a:lnTo>
                    <a:pt x="1532" y="5005"/>
                  </a:lnTo>
                  <a:lnTo>
                    <a:pt x="1504" y="4157"/>
                  </a:lnTo>
                  <a:lnTo>
                    <a:pt x="1422" y="3337"/>
                  </a:lnTo>
                  <a:lnTo>
                    <a:pt x="1340" y="2489"/>
                  </a:lnTo>
                  <a:lnTo>
                    <a:pt x="1204" y="1668"/>
                  </a:lnTo>
                  <a:lnTo>
                    <a:pt x="1039" y="848"/>
                  </a:lnTo>
                  <a:lnTo>
                    <a:pt x="848" y="28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6A8A45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59" name="Google Shape;949;p23">
              <a:extLst>
                <a:ext uri="{FF2B5EF4-FFF2-40B4-BE49-F238E27FC236}">
                  <a16:creationId xmlns:a16="http://schemas.microsoft.com/office/drawing/2014/main" id="{16034482-960E-453E-44D2-AAA526468F17}"/>
                </a:ext>
              </a:extLst>
            </xdr:cNvPr>
            <xdr:cNvSpPr/>
          </xdr:nvSpPr>
          <xdr:spPr>
            <a:xfrm>
              <a:off x="11126897" y="5024813"/>
              <a:ext cx="35502" cy="154014"/>
            </a:xfrm>
            <a:custGeom>
              <a:avLst/>
              <a:gdLst/>
              <a:ahLst/>
              <a:cxnLst/>
              <a:rect l="l" t="t" r="r" b="b"/>
              <a:pathLst>
                <a:path w="1532" h="6646" fill="none" extrusionOk="0">
                  <a:moveTo>
                    <a:pt x="0" y="0"/>
                  </a:moveTo>
                  <a:lnTo>
                    <a:pt x="0" y="0"/>
                  </a:lnTo>
                  <a:lnTo>
                    <a:pt x="301" y="793"/>
                  </a:lnTo>
                  <a:lnTo>
                    <a:pt x="575" y="1586"/>
                  </a:lnTo>
                  <a:lnTo>
                    <a:pt x="821" y="2407"/>
                  </a:lnTo>
                  <a:lnTo>
                    <a:pt x="1012" y="3255"/>
                  </a:lnTo>
                  <a:lnTo>
                    <a:pt x="1204" y="4075"/>
                  </a:lnTo>
                  <a:lnTo>
                    <a:pt x="1340" y="4923"/>
                  </a:lnTo>
                  <a:lnTo>
                    <a:pt x="1450" y="5798"/>
                  </a:lnTo>
                  <a:lnTo>
                    <a:pt x="1504" y="6646"/>
                  </a:lnTo>
                  <a:lnTo>
                    <a:pt x="1504" y="6646"/>
                  </a:lnTo>
                  <a:lnTo>
                    <a:pt x="1532" y="5825"/>
                  </a:lnTo>
                  <a:lnTo>
                    <a:pt x="1532" y="5005"/>
                  </a:lnTo>
                  <a:lnTo>
                    <a:pt x="1504" y="4157"/>
                  </a:lnTo>
                  <a:lnTo>
                    <a:pt x="1422" y="3337"/>
                  </a:lnTo>
                  <a:lnTo>
                    <a:pt x="1340" y="2489"/>
                  </a:lnTo>
                  <a:lnTo>
                    <a:pt x="1204" y="1668"/>
                  </a:lnTo>
                  <a:lnTo>
                    <a:pt x="1039" y="848"/>
                  </a:lnTo>
                  <a:lnTo>
                    <a:pt x="848" y="28"/>
                  </a:lnTo>
                  <a:lnTo>
                    <a:pt x="0" y="0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0" name="Google Shape;950;p23">
              <a:extLst>
                <a:ext uri="{FF2B5EF4-FFF2-40B4-BE49-F238E27FC236}">
                  <a16:creationId xmlns:a16="http://schemas.microsoft.com/office/drawing/2014/main" id="{1949F45B-5059-D0AE-57FA-4106EDA977CD}"/>
                </a:ext>
              </a:extLst>
            </xdr:cNvPr>
            <xdr:cNvSpPr/>
          </xdr:nvSpPr>
          <xdr:spPr>
            <a:xfrm>
              <a:off x="7236996" y="4524790"/>
              <a:ext cx="2827772" cy="709167"/>
            </a:xfrm>
            <a:custGeom>
              <a:avLst/>
              <a:gdLst/>
              <a:ahLst/>
              <a:cxnLst/>
              <a:rect l="l" t="t" r="r" b="b"/>
              <a:pathLst>
                <a:path w="122024" h="30602" extrusionOk="0">
                  <a:moveTo>
                    <a:pt x="22945" y="0"/>
                  </a:moveTo>
                  <a:lnTo>
                    <a:pt x="22234" y="28"/>
                  </a:lnTo>
                  <a:lnTo>
                    <a:pt x="21550" y="55"/>
                  </a:lnTo>
                  <a:lnTo>
                    <a:pt x="20839" y="82"/>
                  </a:lnTo>
                  <a:lnTo>
                    <a:pt x="20155" y="137"/>
                  </a:lnTo>
                  <a:lnTo>
                    <a:pt x="18788" y="301"/>
                  </a:lnTo>
                  <a:lnTo>
                    <a:pt x="17421" y="547"/>
                  </a:lnTo>
                  <a:lnTo>
                    <a:pt x="16053" y="821"/>
                  </a:lnTo>
                  <a:lnTo>
                    <a:pt x="14741" y="1176"/>
                  </a:lnTo>
                  <a:lnTo>
                    <a:pt x="13428" y="1586"/>
                  </a:lnTo>
                  <a:lnTo>
                    <a:pt x="12143" y="2051"/>
                  </a:lnTo>
                  <a:lnTo>
                    <a:pt x="11131" y="2462"/>
                  </a:lnTo>
                  <a:lnTo>
                    <a:pt x="10174" y="2899"/>
                  </a:lnTo>
                  <a:lnTo>
                    <a:pt x="9189" y="3364"/>
                  </a:lnTo>
                  <a:lnTo>
                    <a:pt x="8259" y="3884"/>
                  </a:lnTo>
                  <a:lnTo>
                    <a:pt x="7330" y="4458"/>
                  </a:lnTo>
                  <a:lnTo>
                    <a:pt x="6455" y="5032"/>
                  </a:lnTo>
                  <a:lnTo>
                    <a:pt x="5579" y="5661"/>
                  </a:lnTo>
                  <a:lnTo>
                    <a:pt x="4759" y="6345"/>
                  </a:lnTo>
                  <a:lnTo>
                    <a:pt x="4349" y="6700"/>
                  </a:lnTo>
                  <a:lnTo>
                    <a:pt x="3966" y="7056"/>
                  </a:lnTo>
                  <a:lnTo>
                    <a:pt x="3583" y="7439"/>
                  </a:lnTo>
                  <a:lnTo>
                    <a:pt x="3228" y="7822"/>
                  </a:lnTo>
                  <a:lnTo>
                    <a:pt x="2872" y="8232"/>
                  </a:lnTo>
                  <a:lnTo>
                    <a:pt x="2517" y="8642"/>
                  </a:lnTo>
                  <a:lnTo>
                    <a:pt x="2216" y="9052"/>
                  </a:lnTo>
                  <a:lnTo>
                    <a:pt x="1888" y="9490"/>
                  </a:lnTo>
                  <a:lnTo>
                    <a:pt x="1587" y="9927"/>
                  </a:lnTo>
                  <a:lnTo>
                    <a:pt x="1313" y="10365"/>
                  </a:lnTo>
                  <a:lnTo>
                    <a:pt x="1040" y="10830"/>
                  </a:lnTo>
                  <a:lnTo>
                    <a:pt x="794" y="11295"/>
                  </a:lnTo>
                  <a:lnTo>
                    <a:pt x="575" y="11760"/>
                  </a:lnTo>
                  <a:lnTo>
                    <a:pt x="356" y="12252"/>
                  </a:lnTo>
                  <a:lnTo>
                    <a:pt x="165" y="12744"/>
                  </a:lnTo>
                  <a:lnTo>
                    <a:pt x="1" y="13236"/>
                  </a:lnTo>
                  <a:lnTo>
                    <a:pt x="219" y="12771"/>
                  </a:lnTo>
                  <a:lnTo>
                    <a:pt x="466" y="12307"/>
                  </a:lnTo>
                  <a:lnTo>
                    <a:pt x="739" y="11842"/>
                  </a:lnTo>
                  <a:lnTo>
                    <a:pt x="1012" y="11431"/>
                  </a:lnTo>
                  <a:lnTo>
                    <a:pt x="1313" y="10994"/>
                  </a:lnTo>
                  <a:lnTo>
                    <a:pt x="1614" y="10584"/>
                  </a:lnTo>
                  <a:lnTo>
                    <a:pt x="1942" y="10173"/>
                  </a:lnTo>
                  <a:lnTo>
                    <a:pt x="2270" y="9791"/>
                  </a:lnTo>
                  <a:lnTo>
                    <a:pt x="2626" y="9408"/>
                  </a:lnTo>
                  <a:lnTo>
                    <a:pt x="2981" y="9052"/>
                  </a:lnTo>
                  <a:lnTo>
                    <a:pt x="3720" y="8341"/>
                  </a:lnTo>
                  <a:lnTo>
                    <a:pt x="4513" y="7685"/>
                  </a:lnTo>
                  <a:lnTo>
                    <a:pt x="5333" y="7083"/>
                  </a:lnTo>
                  <a:lnTo>
                    <a:pt x="6181" y="6536"/>
                  </a:lnTo>
                  <a:lnTo>
                    <a:pt x="7056" y="6017"/>
                  </a:lnTo>
                  <a:lnTo>
                    <a:pt x="7959" y="5524"/>
                  </a:lnTo>
                  <a:lnTo>
                    <a:pt x="8888" y="5087"/>
                  </a:lnTo>
                  <a:lnTo>
                    <a:pt x="9818" y="4704"/>
                  </a:lnTo>
                  <a:lnTo>
                    <a:pt x="10748" y="4321"/>
                  </a:lnTo>
                  <a:lnTo>
                    <a:pt x="11733" y="3993"/>
                  </a:lnTo>
                  <a:lnTo>
                    <a:pt x="12690" y="3692"/>
                  </a:lnTo>
                  <a:lnTo>
                    <a:pt x="13702" y="3419"/>
                  </a:lnTo>
                  <a:lnTo>
                    <a:pt x="14713" y="3173"/>
                  </a:lnTo>
                  <a:lnTo>
                    <a:pt x="15725" y="2954"/>
                  </a:lnTo>
                  <a:lnTo>
                    <a:pt x="16737" y="2790"/>
                  </a:lnTo>
                  <a:lnTo>
                    <a:pt x="17776" y="2680"/>
                  </a:lnTo>
                  <a:lnTo>
                    <a:pt x="18788" y="2571"/>
                  </a:lnTo>
                  <a:lnTo>
                    <a:pt x="19827" y="2516"/>
                  </a:lnTo>
                  <a:lnTo>
                    <a:pt x="20839" y="2489"/>
                  </a:lnTo>
                  <a:lnTo>
                    <a:pt x="21824" y="2516"/>
                  </a:lnTo>
                  <a:lnTo>
                    <a:pt x="22781" y="2571"/>
                  </a:lnTo>
                  <a:lnTo>
                    <a:pt x="23765" y="2653"/>
                  </a:lnTo>
                  <a:lnTo>
                    <a:pt x="24722" y="2762"/>
                  </a:lnTo>
                  <a:lnTo>
                    <a:pt x="25652" y="2926"/>
                  </a:lnTo>
                  <a:lnTo>
                    <a:pt x="26609" y="3118"/>
                  </a:lnTo>
                  <a:lnTo>
                    <a:pt x="27539" y="3337"/>
                  </a:lnTo>
                  <a:lnTo>
                    <a:pt x="28469" y="3583"/>
                  </a:lnTo>
                  <a:lnTo>
                    <a:pt x="29399" y="3911"/>
                  </a:lnTo>
                  <a:lnTo>
                    <a:pt x="30329" y="4239"/>
                  </a:lnTo>
                  <a:lnTo>
                    <a:pt x="31231" y="4622"/>
                  </a:lnTo>
                  <a:lnTo>
                    <a:pt x="32133" y="5032"/>
                  </a:lnTo>
                  <a:lnTo>
                    <a:pt x="33009" y="5470"/>
                  </a:lnTo>
                  <a:lnTo>
                    <a:pt x="33856" y="5935"/>
                  </a:lnTo>
                  <a:lnTo>
                    <a:pt x="34677" y="6454"/>
                  </a:lnTo>
                  <a:lnTo>
                    <a:pt x="35497" y="6974"/>
                  </a:lnTo>
                  <a:lnTo>
                    <a:pt x="36290" y="7548"/>
                  </a:lnTo>
                  <a:lnTo>
                    <a:pt x="37056" y="8150"/>
                  </a:lnTo>
                  <a:lnTo>
                    <a:pt x="37822" y="8779"/>
                  </a:lnTo>
                  <a:lnTo>
                    <a:pt x="38533" y="9435"/>
                  </a:lnTo>
                  <a:lnTo>
                    <a:pt x="39216" y="10091"/>
                  </a:lnTo>
                  <a:lnTo>
                    <a:pt x="39900" y="10802"/>
                  </a:lnTo>
                  <a:lnTo>
                    <a:pt x="40529" y="11541"/>
                  </a:lnTo>
                  <a:lnTo>
                    <a:pt x="41131" y="12279"/>
                  </a:lnTo>
                  <a:lnTo>
                    <a:pt x="41732" y="13072"/>
                  </a:lnTo>
                  <a:lnTo>
                    <a:pt x="42307" y="13893"/>
                  </a:lnTo>
                  <a:lnTo>
                    <a:pt x="42854" y="14713"/>
                  </a:lnTo>
                  <a:lnTo>
                    <a:pt x="43373" y="15533"/>
                  </a:lnTo>
                  <a:lnTo>
                    <a:pt x="43893" y="16381"/>
                  </a:lnTo>
                  <a:lnTo>
                    <a:pt x="44358" y="17256"/>
                  </a:lnTo>
                  <a:lnTo>
                    <a:pt x="44823" y="18131"/>
                  </a:lnTo>
                  <a:lnTo>
                    <a:pt x="45260" y="19034"/>
                  </a:lnTo>
                  <a:lnTo>
                    <a:pt x="46081" y="20839"/>
                  </a:lnTo>
                  <a:lnTo>
                    <a:pt x="46272" y="21304"/>
                  </a:lnTo>
                  <a:lnTo>
                    <a:pt x="46381" y="21523"/>
                  </a:lnTo>
                  <a:lnTo>
                    <a:pt x="46354" y="21495"/>
                  </a:lnTo>
                  <a:lnTo>
                    <a:pt x="46409" y="21632"/>
                  </a:lnTo>
                  <a:lnTo>
                    <a:pt x="46710" y="22589"/>
                  </a:lnTo>
                  <a:lnTo>
                    <a:pt x="47366" y="24613"/>
                  </a:lnTo>
                  <a:lnTo>
                    <a:pt x="47749" y="25679"/>
                  </a:lnTo>
                  <a:lnTo>
                    <a:pt x="47831" y="25843"/>
                  </a:lnTo>
                  <a:lnTo>
                    <a:pt x="47940" y="26089"/>
                  </a:lnTo>
                  <a:lnTo>
                    <a:pt x="48022" y="26254"/>
                  </a:lnTo>
                  <a:lnTo>
                    <a:pt x="48022" y="26281"/>
                  </a:lnTo>
                  <a:lnTo>
                    <a:pt x="48159" y="26472"/>
                  </a:lnTo>
                  <a:lnTo>
                    <a:pt x="48323" y="26691"/>
                  </a:lnTo>
                  <a:lnTo>
                    <a:pt x="48542" y="26883"/>
                  </a:lnTo>
                  <a:lnTo>
                    <a:pt x="48788" y="27074"/>
                  </a:lnTo>
                  <a:lnTo>
                    <a:pt x="49034" y="27211"/>
                  </a:lnTo>
                  <a:lnTo>
                    <a:pt x="49280" y="27320"/>
                  </a:lnTo>
                  <a:lnTo>
                    <a:pt x="49554" y="27402"/>
                  </a:lnTo>
                  <a:lnTo>
                    <a:pt x="49909" y="27457"/>
                  </a:lnTo>
                  <a:lnTo>
                    <a:pt x="50019" y="27457"/>
                  </a:lnTo>
                  <a:lnTo>
                    <a:pt x="50538" y="27484"/>
                  </a:lnTo>
                  <a:lnTo>
                    <a:pt x="58852" y="28031"/>
                  </a:lnTo>
                  <a:lnTo>
                    <a:pt x="67192" y="28523"/>
                  </a:lnTo>
                  <a:lnTo>
                    <a:pt x="75533" y="28961"/>
                  </a:lnTo>
                  <a:lnTo>
                    <a:pt x="83874" y="29398"/>
                  </a:lnTo>
                  <a:lnTo>
                    <a:pt x="88031" y="29590"/>
                  </a:lnTo>
                  <a:lnTo>
                    <a:pt x="92215" y="29781"/>
                  </a:lnTo>
                  <a:lnTo>
                    <a:pt x="100556" y="30110"/>
                  </a:lnTo>
                  <a:lnTo>
                    <a:pt x="108869" y="30410"/>
                  </a:lnTo>
                  <a:lnTo>
                    <a:pt x="113054" y="30547"/>
                  </a:lnTo>
                  <a:lnTo>
                    <a:pt x="115159" y="30574"/>
                  </a:lnTo>
                  <a:lnTo>
                    <a:pt x="117292" y="30602"/>
                  </a:lnTo>
                  <a:lnTo>
                    <a:pt x="119754" y="30602"/>
                  </a:lnTo>
                  <a:lnTo>
                    <a:pt x="119726" y="28195"/>
                  </a:lnTo>
                  <a:lnTo>
                    <a:pt x="119726" y="27676"/>
                  </a:lnTo>
                  <a:lnTo>
                    <a:pt x="119754" y="27156"/>
                  </a:lnTo>
                  <a:lnTo>
                    <a:pt x="119781" y="26636"/>
                  </a:lnTo>
                  <a:lnTo>
                    <a:pt x="119836" y="26117"/>
                  </a:lnTo>
                  <a:lnTo>
                    <a:pt x="119890" y="25597"/>
                  </a:lnTo>
                  <a:lnTo>
                    <a:pt x="119972" y="25078"/>
                  </a:lnTo>
                  <a:lnTo>
                    <a:pt x="120082" y="24585"/>
                  </a:lnTo>
                  <a:lnTo>
                    <a:pt x="120219" y="24066"/>
                  </a:lnTo>
                  <a:lnTo>
                    <a:pt x="120355" y="23546"/>
                  </a:lnTo>
                  <a:lnTo>
                    <a:pt x="120492" y="23054"/>
                  </a:lnTo>
                  <a:lnTo>
                    <a:pt x="120656" y="22562"/>
                  </a:lnTo>
                  <a:lnTo>
                    <a:pt x="120848" y="22042"/>
                  </a:lnTo>
                  <a:lnTo>
                    <a:pt x="121258" y="21085"/>
                  </a:lnTo>
                  <a:lnTo>
                    <a:pt x="121723" y="20128"/>
                  </a:lnTo>
                  <a:lnTo>
                    <a:pt x="122023" y="19581"/>
                  </a:lnTo>
                  <a:lnTo>
                    <a:pt x="117019" y="19362"/>
                  </a:lnTo>
                  <a:lnTo>
                    <a:pt x="116691" y="20128"/>
                  </a:lnTo>
                  <a:lnTo>
                    <a:pt x="116390" y="20894"/>
                  </a:lnTo>
                  <a:lnTo>
                    <a:pt x="116089" y="21687"/>
                  </a:lnTo>
                  <a:lnTo>
                    <a:pt x="115843" y="22480"/>
                  </a:lnTo>
                  <a:lnTo>
                    <a:pt x="115624" y="23273"/>
                  </a:lnTo>
                  <a:lnTo>
                    <a:pt x="115433" y="24093"/>
                  </a:lnTo>
                  <a:lnTo>
                    <a:pt x="115269" y="24914"/>
                  </a:lnTo>
                  <a:lnTo>
                    <a:pt x="115132" y="25734"/>
                  </a:lnTo>
                  <a:lnTo>
                    <a:pt x="111276" y="25570"/>
                  </a:lnTo>
                  <a:lnTo>
                    <a:pt x="107420" y="25406"/>
                  </a:lnTo>
                  <a:lnTo>
                    <a:pt x="99654" y="25050"/>
                  </a:lnTo>
                  <a:lnTo>
                    <a:pt x="91860" y="24695"/>
                  </a:lnTo>
                  <a:lnTo>
                    <a:pt x="84093" y="24339"/>
                  </a:lnTo>
                  <a:lnTo>
                    <a:pt x="67821" y="23656"/>
                  </a:lnTo>
                  <a:lnTo>
                    <a:pt x="59672" y="23327"/>
                  </a:lnTo>
                  <a:lnTo>
                    <a:pt x="51523" y="23027"/>
                  </a:lnTo>
                  <a:lnTo>
                    <a:pt x="50866" y="21194"/>
                  </a:lnTo>
                  <a:lnTo>
                    <a:pt x="50511" y="20183"/>
                  </a:lnTo>
                  <a:lnTo>
                    <a:pt x="50374" y="19800"/>
                  </a:lnTo>
                  <a:lnTo>
                    <a:pt x="50237" y="19554"/>
                  </a:lnTo>
                  <a:lnTo>
                    <a:pt x="50019" y="19061"/>
                  </a:lnTo>
                  <a:lnTo>
                    <a:pt x="49554" y="18077"/>
                  </a:lnTo>
                  <a:lnTo>
                    <a:pt x="49034" y="17120"/>
                  </a:lnTo>
                  <a:lnTo>
                    <a:pt x="48514" y="16162"/>
                  </a:lnTo>
                  <a:lnTo>
                    <a:pt x="47967" y="15205"/>
                  </a:lnTo>
                  <a:lnTo>
                    <a:pt x="47393" y="14276"/>
                  </a:lnTo>
                  <a:lnTo>
                    <a:pt x="46792" y="13346"/>
                  </a:lnTo>
                  <a:lnTo>
                    <a:pt x="46163" y="12443"/>
                  </a:lnTo>
                  <a:lnTo>
                    <a:pt x="45506" y="11568"/>
                  </a:lnTo>
                  <a:lnTo>
                    <a:pt x="44823" y="10693"/>
                  </a:lnTo>
                  <a:lnTo>
                    <a:pt x="44139" y="9845"/>
                  </a:lnTo>
                  <a:lnTo>
                    <a:pt x="43401" y="9025"/>
                  </a:lnTo>
                  <a:lnTo>
                    <a:pt x="42607" y="8204"/>
                  </a:lnTo>
                  <a:lnTo>
                    <a:pt x="41814" y="7439"/>
                  </a:lnTo>
                  <a:lnTo>
                    <a:pt x="40967" y="6700"/>
                  </a:lnTo>
                  <a:lnTo>
                    <a:pt x="40119" y="5989"/>
                  </a:lnTo>
                  <a:lnTo>
                    <a:pt x="39244" y="5306"/>
                  </a:lnTo>
                  <a:lnTo>
                    <a:pt x="38314" y="4677"/>
                  </a:lnTo>
                  <a:lnTo>
                    <a:pt x="37384" y="4075"/>
                  </a:lnTo>
                  <a:lnTo>
                    <a:pt x="36427" y="3501"/>
                  </a:lnTo>
                  <a:lnTo>
                    <a:pt x="35442" y="2981"/>
                  </a:lnTo>
                  <a:lnTo>
                    <a:pt x="34431" y="2516"/>
                  </a:lnTo>
                  <a:lnTo>
                    <a:pt x="33419" y="2079"/>
                  </a:lnTo>
                  <a:lnTo>
                    <a:pt x="32380" y="1696"/>
                  </a:lnTo>
                  <a:lnTo>
                    <a:pt x="31340" y="1340"/>
                  </a:lnTo>
                  <a:lnTo>
                    <a:pt x="30274" y="1012"/>
                  </a:lnTo>
                  <a:lnTo>
                    <a:pt x="29207" y="739"/>
                  </a:lnTo>
                  <a:lnTo>
                    <a:pt x="28442" y="575"/>
                  </a:lnTo>
                  <a:lnTo>
                    <a:pt x="27649" y="411"/>
                  </a:lnTo>
                  <a:lnTo>
                    <a:pt x="26883" y="301"/>
                  </a:lnTo>
                  <a:lnTo>
                    <a:pt x="26090" y="192"/>
                  </a:lnTo>
                  <a:lnTo>
                    <a:pt x="25297" y="110"/>
                  </a:lnTo>
                  <a:lnTo>
                    <a:pt x="24504" y="55"/>
                  </a:lnTo>
                  <a:lnTo>
                    <a:pt x="23738" y="28"/>
                  </a:lnTo>
                  <a:lnTo>
                    <a:pt x="22945" y="0"/>
                  </a:lnTo>
                  <a:close/>
                </a:path>
              </a:pathLst>
            </a:custGeom>
            <a:solidFill>
              <a:srgbClr val="6A8A45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1" name="Google Shape;951;p23">
              <a:extLst>
                <a:ext uri="{FF2B5EF4-FFF2-40B4-BE49-F238E27FC236}">
                  <a16:creationId xmlns:a16="http://schemas.microsoft.com/office/drawing/2014/main" id="{8664E51C-27DF-6278-C928-8065BF7499DB}"/>
                </a:ext>
              </a:extLst>
            </xdr:cNvPr>
            <xdr:cNvSpPr/>
          </xdr:nvSpPr>
          <xdr:spPr>
            <a:xfrm>
              <a:off x="8440463" y="5082470"/>
              <a:ext cx="23" cy="1298"/>
            </a:xfrm>
            <a:custGeom>
              <a:avLst/>
              <a:gdLst/>
              <a:ahLst/>
              <a:cxnLst/>
              <a:rect l="l" t="t" r="r" b="b"/>
              <a:pathLst>
                <a:path w="1" h="56" fill="none" extrusionOk="0">
                  <a:moveTo>
                    <a:pt x="1" y="55"/>
                  </a:moveTo>
                  <a:lnTo>
                    <a:pt x="1" y="55"/>
                  </a:lnTo>
                  <a:lnTo>
                    <a:pt x="1" y="1"/>
                  </a:lnTo>
                  <a:lnTo>
                    <a:pt x="1" y="28"/>
                  </a:lnTo>
                  <a:lnTo>
                    <a:pt x="1" y="28"/>
                  </a:lnTo>
                  <a:lnTo>
                    <a:pt x="1" y="55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2" name="Google Shape;952;p23">
              <a:extLst>
                <a:ext uri="{FF2B5EF4-FFF2-40B4-BE49-F238E27FC236}">
                  <a16:creationId xmlns:a16="http://schemas.microsoft.com/office/drawing/2014/main" id="{42A2F30F-E702-BA1E-67BA-F2A54B404A32}"/>
                </a:ext>
              </a:extLst>
            </xdr:cNvPr>
            <xdr:cNvSpPr/>
          </xdr:nvSpPr>
          <xdr:spPr>
            <a:xfrm>
              <a:off x="8398634" y="5057117"/>
              <a:ext cx="1923" cy="23"/>
            </a:xfrm>
            <a:custGeom>
              <a:avLst/>
              <a:gdLst/>
              <a:ahLst/>
              <a:cxnLst/>
              <a:rect l="l" t="t" r="r" b="b"/>
              <a:pathLst>
                <a:path w="83" h="1" fill="none" extrusionOk="0">
                  <a:moveTo>
                    <a:pt x="83" y="1"/>
                  </a:moveTo>
                  <a:lnTo>
                    <a:pt x="28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83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3" name="Google Shape;953;p23">
              <a:extLst>
                <a:ext uri="{FF2B5EF4-FFF2-40B4-BE49-F238E27FC236}">
                  <a16:creationId xmlns:a16="http://schemas.microsoft.com/office/drawing/2014/main" id="{FC4E07A7-1CCC-9E90-96BD-B6BFCA7D391E}"/>
                </a:ext>
              </a:extLst>
            </xdr:cNvPr>
            <xdr:cNvSpPr/>
          </xdr:nvSpPr>
          <xdr:spPr>
            <a:xfrm>
              <a:off x="7236996" y="4524790"/>
              <a:ext cx="2827772" cy="709167"/>
            </a:xfrm>
            <a:custGeom>
              <a:avLst/>
              <a:gdLst/>
              <a:ahLst/>
              <a:cxnLst/>
              <a:rect l="l" t="t" r="r" b="b"/>
              <a:pathLst>
                <a:path w="122024" h="30602" fill="none" extrusionOk="0">
                  <a:moveTo>
                    <a:pt x="22945" y="0"/>
                  </a:moveTo>
                  <a:lnTo>
                    <a:pt x="22945" y="0"/>
                  </a:lnTo>
                  <a:lnTo>
                    <a:pt x="22234" y="28"/>
                  </a:lnTo>
                  <a:lnTo>
                    <a:pt x="21550" y="55"/>
                  </a:lnTo>
                  <a:lnTo>
                    <a:pt x="20839" y="82"/>
                  </a:lnTo>
                  <a:lnTo>
                    <a:pt x="20155" y="137"/>
                  </a:lnTo>
                  <a:lnTo>
                    <a:pt x="18788" y="301"/>
                  </a:lnTo>
                  <a:lnTo>
                    <a:pt x="17421" y="547"/>
                  </a:lnTo>
                  <a:lnTo>
                    <a:pt x="16053" y="821"/>
                  </a:lnTo>
                  <a:lnTo>
                    <a:pt x="14741" y="1176"/>
                  </a:lnTo>
                  <a:lnTo>
                    <a:pt x="13428" y="1586"/>
                  </a:lnTo>
                  <a:lnTo>
                    <a:pt x="12143" y="2051"/>
                  </a:lnTo>
                  <a:lnTo>
                    <a:pt x="12143" y="2051"/>
                  </a:lnTo>
                  <a:lnTo>
                    <a:pt x="11131" y="2462"/>
                  </a:lnTo>
                  <a:lnTo>
                    <a:pt x="10174" y="2899"/>
                  </a:lnTo>
                  <a:lnTo>
                    <a:pt x="9189" y="3364"/>
                  </a:lnTo>
                  <a:lnTo>
                    <a:pt x="8259" y="3884"/>
                  </a:lnTo>
                  <a:lnTo>
                    <a:pt x="7330" y="4458"/>
                  </a:lnTo>
                  <a:lnTo>
                    <a:pt x="6455" y="5032"/>
                  </a:lnTo>
                  <a:lnTo>
                    <a:pt x="5579" y="5661"/>
                  </a:lnTo>
                  <a:lnTo>
                    <a:pt x="4759" y="6345"/>
                  </a:lnTo>
                  <a:lnTo>
                    <a:pt x="4759" y="6345"/>
                  </a:lnTo>
                  <a:lnTo>
                    <a:pt x="4349" y="6700"/>
                  </a:lnTo>
                  <a:lnTo>
                    <a:pt x="3966" y="7056"/>
                  </a:lnTo>
                  <a:lnTo>
                    <a:pt x="3583" y="7439"/>
                  </a:lnTo>
                  <a:lnTo>
                    <a:pt x="3228" y="7822"/>
                  </a:lnTo>
                  <a:lnTo>
                    <a:pt x="2872" y="8232"/>
                  </a:lnTo>
                  <a:lnTo>
                    <a:pt x="2517" y="8642"/>
                  </a:lnTo>
                  <a:lnTo>
                    <a:pt x="2216" y="9052"/>
                  </a:lnTo>
                  <a:lnTo>
                    <a:pt x="1888" y="9490"/>
                  </a:lnTo>
                  <a:lnTo>
                    <a:pt x="1587" y="9927"/>
                  </a:lnTo>
                  <a:lnTo>
                    <a:pt x="1313" y="10365"/>
                  </a:lnTo>
                  <a:lnTo>
                    <a:pt x="1040" y="10830"/>
                  </a:lnTo>
                  <a:lnTo>
                    <a:pt x="794" y="11295"/>
                  </a:lnTo>
                  <a:lnTo>
                    <a:pt x="575" y="11760"/>
                  </a:lnTo>
                  <a:lnTo>
                    <a:pt x="356" y="12252"/>
                  </a:lnTo>
                  <a:lnTo>
                    <a:pt x="165" y="12744"/>
                  </a:lnTo>
                  <a:lnTo>
                    <a:pt x="1" y="13236"/>
                  </a:lnTo>
                  <a:lnTo>
                    <a:pt x="1" y="13236"/>
                  </a:lnTo>
                  <a:lnTo>
                    <a:pt x="219" y="12771"/>
                  </a:lnTo>
                  <a:lnTo>
                    <a:pt x="466" y="12307"/>
                  </a:lnTo>
                  <a:lnTo>
                    <a:pt x="739" y="11842"/>
                  </a:lnTo>
                  <a:lnTo>
                    <a:pt x="1012" y="11431"/>
                  </a:lnTo>
                  <a:lnTo>
                    <a:pt x="1313" y="10994"/>
                  </a:lnTo>
                  <a:lnTo>
                    <a:pt x="1614" y="10584"/>
                  </a:lnTo>
                  <a:lnTo>
                    <a:pt x="1942" y="10173"/>
                  </a:lnTo>
                  <a:lnTo>
                    <a:pt x="2270" y="9791"/>
                  </a:lnTo>
                  <a:lnTo>
                    <a:pt x="2626" y="9408"/>
                  </a:lnTo>
                  <a:lnTo>
                    <a:pt x="2981" y="9052"/>
                  </a:lnTo>
                  <a:lnTo>
                    <a:pt x="3720" y="8341"/>
                  </a:lnTo>
                  <a:lnTo>
                    <a:pt x="4513" y="7685"/>
                  </a:lnTo>
                  <a:lnTo>
                    <a:pt x="5333" y="7083"/>
                  </a:lnTo>
                  <a:lnTo>
                    <a:pt x="5333" y="7083"/>
                  </a:lnTo>
                  <a:lnTo>
                    <a:pt x="6181" y="6536"/>
                  </a:lnTo>
                  <a:lnTo>
                    <a:pt x="7056" y="6017"/>
                  </a:lnTo>
                  <a:lnTo>
                    <a:pt x="7959" y="5524"/>
                  </a:lnTo>
                  <a:lnTo>
                    <a:pt x="8888" y="5087"/>
                  </a:lnTo>
                  <a:lnTo>
                    <a:pt x="9818" y="4704"/>
                  </a:lnTo>
                  <a:lnTo>
                    <a:pt x="10748" y="4321"/>
                  </a:lnTo>
                  <a:lnTo>
                    <a:pt x="11733" y="3993"/>
                  </a:lnTo>
                  <a:lnTo>
                    <a:pt x="12690" y="3692"/>
                  </a:lnTo>
                  <a:lnTo>
                    <a:pt x="12690" y="3692"/>
                  </a:lnTo>
                  <a:lnTo>
                    <a:pt x="13702" y="3419"/>
                  </a:lnTo>
                  <a:lnTo>
                    <a:pt x="14713" y="3173"/>
                  </a:lnTo>
                  <a:lnTo>
                    <a:pt x="15725" y="2954"/>
                  </a:lnTo>
                  <a:lnTo>
                    <a:pt x="16737" y="2790"/>
                  </a:lnTo>
                  <a:lnTo>
                    <a:pt x="17776" y="2680"/>
                  </a:lnTo>
                  <a:lnTo>
                    <a:pt x="18788" y="2571"/>
                  </a:lnTo>
                  <a:lnTo>
                    <a:pt x="19827" y="2516"/>
                  </a:lnTo>
                  <a:lnTo>
                    <a:pt x="20839" y="2489"/>
                  </a:lnTo>
                  <a:lnTo>
                    <a:pt x="20839" y="2489"/>
                  </a:lnTo>
                  <a:lnTo>
                    <a:pt x="21824" y="2516"/>
                  </a:lnTo>
                  <a:lnTo>
                    <a:pt x="22781" y="2571"/>
                  </a:lnTo>
                  <a:lnTo>
                    <a:pt x="23765" y="2653"/>
                  </a:lnTo>
                  <a:lnTo>
                    <a:pt x="24722" y="2762"/>
                  </a:lnTo>
                  <a:lnTo>
                    <a:pt x="25652" y="2926"/>
                  </a:lnTo>
                  <a:lnTo>
                    <a:pt x="26609" y="3118"/>
                  </a:lnTo>
                  <a:lnTo>
                    <a:pt x="27539" y="3337"/>
                  </a:lnTo>
                  <a:lnTo>
                    <a:pt x="28469" y="3583"/>
                  </a:lnTo>
                  <a:lnTo>
                    <a:pt x="28469" y="3583"/>
                  </a:lnTo>
                  <a:lnTo>
                    <a:pt x="29399" y="3911"/>
                  </a:lnTo>
                  <a:lnTo>
                    <a:pt x="30329" y="4239"/>
                  </a:lnTo>
                  <a:lnTo>
                    <a:pt x="31231" y="4622"/>
                  </a:lnTo>
                  <a:lnTo>
                    <a:pt x="32133" y="5032"/>
                  </a:lnTo>
                  <a:lnTo>
                    <a:pt x="33009" y="5470"/>
                  </a:lnTo>
                  <a:lnTo>
                    <a:pt x="33856" y="5935"/>
                  </a:lnTo>
                  <a:lnTo>
                    <a:pt x="34677" y="6454"/>
                  </a:lnTo>
                  <a:lnTo>
                    <a:pt x="35497" y="6974"/>
                  </a:lnTo>
                  <a:lnTo>
                    <a:pt x="36290" y="7548"/>
                  </a:lnTo>
                  <a:lnTo>
                    <a:pt x="37056" y="8150"/>
                  </a:lnTo>
                  <a:lnTo>
                    <a:pt x="37822" y="8779"/>
                  </a:lnTo>
                  <a:lnTo>
                    <a:pt x="38533" y="9435"/>
                  </a:lnTo>
                  <a:lnTo>
                    <a:pt x="39216" y="10091"/>
                  </a:lnTo>
                  <a:lnTo>
                    <a:pt x="39900" y="10802"/>
                  </a:lnTo>
                  <a:lnTo>
                    <a:pt x="40529" y="11541"/>
                  </a:lnTo>
                  <a:lnTo>
                    <a:pt x="41131" y="12279"/>
                  </a:lnTo>
                  <a:lnTo>
                    <a:pt x="41131" y="12279"/>
                  </a:lnTo>
                  <a:lnTo>
                    <a:pt x="41732" y="13072"/>
                  </a:lnTo>
                  <a:lnTo>
                    <a:pt x="42307" y="13893"/>
                  </a:lnTo>
                  <a:lnTo>
                    <a:pt x="42854" y="14713"/>
                  </a:lnTo>
                  <a:lnTo>
                    <a:pt x="43373" y="15533"/>
                  </a:lnTo>
                  <a:lnTo>
                    <a:pt x="43893" y="16381"/>
                  </a:lnTo>
                  <a:lnTo>
                    <a:pt x="44358" y="17256"/>
                  </a:lnTo>
                  <a:lnTo>
                    <a:pt x="44823" y="18131"/>
                  </a:lnTo>
                  <a:lnTo>
                    <a:pt x="45260" y="19034"/>
                  </a:lnTo>
                  <a:lnTo>
                    <a:pt x="46081" y="20839"/>
                  </a:lnTo>
                  <a:lnTo>
                    <a:pt x="46272" y="21304"/>
                  </a:lnTo>
                  <a:lnTo>
                    <a:pt x="46381" y="21523"/>
                  </a:lnTo>
                  <a:lnTo>
                    <a:pt x="46381" y="21523"/>
                  </a:lnTo>
                  <a:lnTo>
                    <a:pt x="46354" y="21495"/>
                  </a:lnTo>
                  <a:lnTo>
                    <a:pt x="46354" y="21495"/>
                  </a:lnTo>
                  <a:lnTo>
                    <a:pt x="46409" y="21632"/>
                  </a:lnTo>
                  <a:lnTo>
                    <a:pt x="46710" y="22589"/>
                  </a:lnTo>
                  <a:lnTo>
                    <a:pt x="47366" y="24613"/>
                  </a:lnTo>
                  <a:lnTo>
                    <a:pt x="47749" y="25679"/>
                  </a:lnTo>
                  <a:lnTo>
                    <a:pt x="47749" y="25679"/>
                  </a:lnTo>
                  <a:lnTo>
                    <a:pt x="47831" y="25843"/>
                  </a:lnTo>
                  <a:lnTo>
                    <a:pt x="47940" y="26089"/>
                  </a:lnTo>
                  <a:lnTo>
                    <a:pt x="48022" y="26254"/>
                  </a:lnTo>
                  <a:lnTo>
                    <a:pt x="48022" y="26254"/>
                  </a:lnTo>
                  <a:lnTo>
                    <a:pt x="48022" y="26281"/>
                  </a:lnTo>
                  <a:lnTo>
                    <a:pt x="48022" y="26281"/>
                  </a:lnTo>
                  <a:lnTo>
                    <a:pt x="48022" y="26281"/>
                  </a:lnTo>
                  <a:lnTo>
                    <a:pt x="48022" y="26281"/>
                  </a:lnTo>
                  <a:lnTo>
                    <a:pt x="48022" y="26281"/>
                  </a:lnTo>
                  <a:lnTo>
                    <a:pt x="48022" y="26281"/>
                  </a:lnTo>
                  <a:lnTo>
                    <a:pt x="48159" y="26472"/>
                  </a:lnTo>
                  <a:lnTo>
                    <a:pt x="48159" y="26472"/>
                  </a:lnTo>
                  <a:lnTo>
                    <a:pt x="48323" y="26691"/>
                  </a:lnTo>
                  <a:lnTo>
                    <a:pt x="48542" y="26883"/>
                  </a:lnTo>
                  <a:lnTo>
                    <a:pt x="48788" y="27074"/>
                  </a:lnTo>
                  <a:lnTo>
                    <a:pt x="49034" y="27211"/>
                  </a:lnTo>
                  <a:lnTo>
                    <a:pt x="49034" y="27211"/>
                  </a:lnTo>
                  <a:lnTo>
                    <a:pt x="49280" y="27320"/>
                  </a:lnTo>
                  <a:lnTo>
                    <a:pt x="49554" y="27402"/>
                  </a:lnTo>
                  <a:lnTo>
                    <a:pt x="49909" y="27457"/>
                  </a:lnTo>
                  <a:lnTo>
                    <a:pt x="49909" y="27457"/>
                  </a:lnTo>
                  <a:lnTo>
                    <a:pt x="49909" y="27457"/>
                  </a:lnTo>
                  <a:lnTo>
                    <a:pt x="49936" y="27457"/>
                  </a:lnTo>
                  <a:lnTo>
                    <a:pt x="50019" y="27457"/>
                  </a:lnTo>
                  <a:lnTo>
                    <a:pt x="50538" y="27484"/>
                  </a:lnTo>
                  <a:lnTo>
                    <a:pt x="50538" y="27484"/>
                  </a:lnTo>
                  <a:lnTo>
                    <a:pt x="58852" y="28031"/>
                  </a:lnTo>
                  <a:lnTo>
                    <a:pt x="67192" y="28523"/>
                  </a:lnTo>
                  <a:lnTo>
                    <a:pt x="75533" y="28961"/>
                  </a:lnTo>
                  <a:lnTo>
                    <a:pt x="83874" y="29398"/>
                  </a:lnTo>
                  <a:lnTo>
                    <a:pt x="83874" y="29398"/>
                  </a:lnTo>
                  <a:lnTo>
                    <a:pt x="88031" y="29590"/>
                  </a:lnTo>
                  <a:lnTo>
                    <a:pt x="92215" y="29781"/>
                  </a:lnTo>
                  <a:lnTo>
                    <a:pt x="100556" y="30110"/>
                  </a:lnTo>
                  <a:lnTo>
                    <a:pt x="100556" y="30110"/>
                  </a:lnTo>
                  <a:lnTo>
                    <a:pt x="108869" y="30410"/>
                  </a:lnTo>
                  <a:lnTo>
                    <a:pt x="113054" y="30547"/>
                  </a:lnTo>
                  <a:lnTo>
                    <a:pt x="115159" y="30574"/>
                  </a:lnTo>
                  <a:lnTo>
                    <a:pt x="117292" y="30602"/>
                  </a:lnTo>
                  <a:lnTo>
                    <a:pt x="117292" y="30602"/>
                  </a:lnTo>
                  <a:lnTo>
                    <a:pt x="117320" y="30602"/>
                  </a:lnTo>
                  <a:lnTo>
                    <a:pt x="119754" y="30602"/>
                  </a:lnTo>
                  <a:lnTo>
                    <a:pt x="119726" y="28195"/>
                  </a:lnTo>
                  <a:lnTo>
                    <a:pt x="119726" y="28195"/>
                  </a:lnTo>
                  <a:lnTo>
                    <a:pt x="119726" y="27676"/>
                  </a:lnTo>
                  <a:lnTo>
                    <a:pt x="119754" y="27156"/>
                  </a:lnTo>
                  <a:lnTo>
                    <a:pt x="119781" y="26636"/>
                  </a:lnTo>
                  <a:lnTo>
                    <a:pt x="119836" y="26117"/>
                  </a:lnTo>
                  <a:lnTo>
                    <a:pt x="119890" y="25597"/>
                  </a:lnTo>
                  <a:lnTo>
                    <a:pt x="119972" y="25078"/>
                  </a:lnTo>
                  <a:lnTo>
                    <a:pt x="120082" y="24585"/>
                  </a:lnTo>
                  <a:lnTo>
                    <a:pt x="120219" y="24066"/>
                  </a:lnTo>
                  <a:lnTo>
                    <a:pt x="120355" y="23546"/>
                  </a:lnTo>
                  <a:lnTo>
                    <a:pt x="120492" y="23054"/>
                  </a:lnTo>
                  <a:lnTo>
                    <a:pt x="120656" y="22562"/>
                  </a:lnTo>
                  <a:lnTo>
                    <a:pt x="120848" y="22042"/>
                  </a:lnTo>
                  <a:lnTo>
                    <a:pt x="121258" y="21085"/>
                  </a:lnTo>
                  <a:lnTo>
                    <a:pt x="121723" y="20128"/>
                  </a:lnTo>
                  <a:lnTo>
                    <a:pt x="121723" y="20128"/>
                  </a:lnTo>
                  <a:lnTo>
                    <a:pt x="122023" y="19581"/>
                  </a:lnTo>
                  <a:lnTo>
                    <a:pt x="117019" y="19362"/>
                  </a:lnTo>
                  <a:lnTo>
                    <a:pt x="117019" y="19362"/>
                  </a:lnTo>
                  <a:lnTo>
                    <a:pt x="116691" y="20128"/>
                  </a:lnTo>
                  <a:lnTo>
                    <a:pt x="116390" y="20894"/>
                  </a:lnTo>
                  <a:lnTo>
                    <a:pt x="116089" y="21687"/>
                  </a:lnTo>
                  <a:lnTo>
                    <a:pt x="115843" y="22480"/>
                  </a:lnTo>
                  <a:lnTo>
                    <a:pt x="115624" y="23273"/>
                  </a:lnTo>
                  <a:lnTo>
                    <a:pt x="115433" y="24093"/>
                  </a:lnTo>
                  <a:lnTo>
                    <a:pt x="115269" y="24914"/>
                  </a:lnTo>
                  <a:lnTo>
                    <a:pt x="115132" y="25734"/>
                  </a:lnTo>
                  <a:lnTo>
                    <a:pt x="115132" y="25734"/>
                  </a:lnTo>
                  <a:lnTo>
                    <a:pt x="111276" y="25570"/>
                  </a:lnTo>
                  <a:lnTo>
                    <a:pt x="107420" y="25406"/>
                  </a:lnTo>
                  <a:lnTo>
                    <a:pt x="99654" y="25050"/>
                  </a:lnTo>
                  <a:lnTo>
                    <a:pt x="91860" y="24695"/>
                  </a:lnTo>
                  <a:lnTo>
                    <a:pt x="84093" y="24339"/>
                  </a:lnTo>
                  <a:lnTo>
                    <a:pt x="84093" y="24339"/>
                  </a:lnTo>
                  <a:lnTo>
                    <a:pt x="67821" y="23656"/>
                  </a:lnTo>
                  <a:lnTo>
                    <a:pt x="59672" y="23327"/>
                  </a:lnTo>
                  <a:lnTo>
                    <a:pt x="51523" y="23027"/>
                  </a:lnTo>
                  <a:lnTo>
                    <a:pt x="50866" y="21194"/>
                  </a:lnTo>
                  <a:lnTo>
                    <a:pt x="50511" y="20183"/>
                  </a:lnTo>
                  <a:lnTo>
                    <a:pt x="50374" y="19800"/>
                  </a:lnTo>
                  <a:lnTo>
                    <a:pt x="50237" y="19554"/>
                  </a:lnTo>
                  <a:lnTo>
                    <a:pt x="50019" y="19061"/>
                  </a:lnTo>
                  <a:lnTo>
                    <a:pt x="50019" y="19061"/>
                  </a:lnTo>
                  <a:lnTo>
                    <a:pt x="49554" y="18077"/>
                  </a:lnTo>
                  <a:lnTo>
                    <a:pt x="49034" y="17120"/>
                  </a:lnTo>
                  <a:lnTo>
                    <a:pt x="49034" y="17120"/>
                  </a:lnTo>
                  <a:lnTo>
                    <a:pt x="48514" y="16162"/>
                  </a:lnTo>
                  <a:lnTo>
                    <a:pt x="47967" y="15205"/>
                  </a:lnTo>
                  <a:lnTo>
                    <a:pt x="47393" y="14276"/>
                  </a:lnTo>
                  <a:lnTo>
                    <a:pt x="46792" y="13346"/>
                  </a:lnTo>
                  <a:lnTo>
                    <a:pt x="46163" y="12443"/>
                  </a:lnTo>
                  <a:lnTo>
                    <a:pt x="45506" y="11568"/>
                  </a:lnTo>
                  <a:lnTo>
                    <a:pt x="44823" y="10693"/>
                  </a:lnTo>
                  <a:lnTo>
                    <a:pt x="44139" y="9845"/>
                  </a:lnTo>
                  <a:lnTo>
                    <a:pt x="44139" y="9845"/>
                  </a:lnTo>
                  <a:lnTo>
                    <a:pt x="43401" y="9025"/>
                  </a:lnTo>
                  <a:lnTo>
                    <a:pt x="42607" y="8204"/>
                  </a:lnTo>
                  <a:lnTo>
                    <a:pt x="41814" y="7439"/>
                  </a:lnTo>
                  <a:lnTo>
                    <a:pt x="40967" y="6700"/>
                  </a:lnTo>
                  <a:lnTo>
                    <a:pt x="40119" y="5989"/>
                  </a:lnTo>
                  <a:lnTo>
                    <a:pt x="39244" y="5306"/>
                  </a:lnTo>
                  <a:lnTo>
                    <a:pt x="38314" y="4677"/>
                  </a:lnTo>
                  <a:lnTo>
                    <a:pt x="37384" y="4075"/>
                  </a:lnTo>
                  <a:lnTo>
                    <a:pt x="37384" y="4075"/>
                  </a:lnTo>
                  <a:lnTo>
                    <a:pt x="36427" y="3501"/>
                  </a:lnTo>
                  <a:lnTo>
                    <a:pt x="35442" y="2981"/>
                  </a:lnTo>
                  <a:lnTo>
                    <a:pt x="34431" y="2516"/>
                  </a:lnTo>
                  <a:lnTo>
                    <a:pt x="33419" y="2079"/>
                  </a:lnTo>
                  <a:lnTo>
                    <a:pt x="32380" y="1696"/>
                  </a:lnTo>
                  <a:lnTo>
                    <a:pt x="31340" y="1340"/>
                  </a:lnTo>
                  <a:lnTo>
                    <a:pt x="30274" y="1012"/>
                  </a:lnTo>
                  <a:lnTo>
                    <a:pt x="29207" y="739"/>
                  </a:lnTo>
                  <a:lnTo>
                    <a:pt x="29207" y="739"/>
                  </a:lnTo>
                  <a:lnTo>
                    <a:pt x="28442" y="575"/>
                  </a:lnTo>
                  <a:lnTo>
                    <a:pt x="27649" y="411"/>
                  </a:lnTo>
                  <a:lnTo>
                    <a:pt x="26883" y="301"/>
                  </a:lnTo>
                  <a:lnTo>
                    <a:pt x="26090" y="192"/>
                  </a:lnTo>
                  <a:lnTo>
                    <a:pt x="25297" y="110"/>
                  </a:lnTo>
                  <a:lnTo>
                    <a:pt x="24504" y="55"/>
                  </a:lnTo>
                  <a:lnTo>
                    <a:pt x="23738" y="28"/>
                  </a:lnTo>
                  <a:lnTo>
                    <a:pt x="22945" y="0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4" name="Google Shape;954;p23">
              <a:extLst>
                <a:ext uri="{FF2B5EF4-FFF2-40B4-BE49-F238E27FC236}">
                  <a16:creationId xmlns:a16="http://schemas.microsoft.com/office/drawing/2014/main" id="{513B8471-4415-D89D-5E1B-2C603C6F81A2}"/>
                </a:ext>
              </a:extLst>
            </xdr:cNvPr>
            <xdr:cNvSpPr/>
          </xdr:nvSpPr>
          <xdr:spPr>
            <a:xfrm>
              <a:off x="10038118" y="4766865"/>
              <a:ext cx="237046" cy="81781"/>
            </a:xfrm>
            <a:custGeom>
              <a:avLst/>
              <a:gdLst/>
              <a:ahLst/>
              <a:cxnLst/>
              <a:rect l="l" t="t" r="r" b="b"/>
              <a:pathLst>
                <a:path w="10229" h="3529" extrusionOk="0">
                  <a:moveTo>
                    <a:pt x="3474" y="1"/>
                  </a:moveTo>
                  <a:lnTo>
                    <a:pt x="2544" y="739"/>
                  </a:lnTo>
                  <a:lnTo>
                    <a:pt x="1669" y="1532"/>
                  </a:lnTo>
                  <a:lnTo>
                    <a:pt x="821" y="2353"/>
                  </a:lnTo>
                  <a:lnTo>
                    <a:pt x="1" y="3228"/>
                  </a:lnTo>
                  <a:lnTo>
                    <a:pt x="5853" y="3529"/>
                  </a:lnTo>
                  <a:lnTo>
                    <a:pt x="6427" y="3036"/>
                  </a:lnTo>
                  <a:lnTo>
                    <a:pt x="7330" y="2298"/>
                  </a:lnTo>
                  <a:lnTo>
                    <a:pt x="8287" y="1614"/>
                  </a:lnTo>
                  <a:lnTo>
                    <a:pt x="9244" y="958"/>
                  </a:lnTo>
                  <a:lnTo>
                    <a:pt x="10229" y="356"/>
                  </a:lnTo>
                  <a:lnTo>
                    <a:pt x="3474" y="1"/>
                  </a:lnTo>
                  <a:close/>
                </a:path>
              </a:pathLst>
            </a:custGeom>
            <a:solidFill>
              <a:srgbClr val="3D3C3C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5" name="Google Shape;955;p23">
              <a:extLst>
                <a:ext uri="{FF2B5EF4-FFF2-40B4-BE49-F238E27FC236}">
                  <a16:creationId xmlns:a16="http://schemas.microsoft.com/office/drawing/2014/main" id="{DB563F98-CFAA-5100-F598-A54252508445}"/>
                </a:ext>
              </a:extLst>
            </xdr:cNvPr>
            <xdr:cNvSpPr/>
          </xdr:nvSpPr>
          <xdr:spPr>
            <a:xfrm>
              <a:off x="10038118" y="4766865"/>
              <a:ext cx="237046" cy="81781"/>
            </a:xfrm>
            <a:custGeom>
              <a:avLst/>
              <a:gdLst/>
              <a:ahLst/>
              <a:cxnLst/>
              <a:rect l="l" t="t" r="r" b="b"/>
              <a:pathLst>
                <a:path w="10229" h="3529" fill="none" extrusionOk="0">
                  <a:moveTo>
                    <a:pt x="3474" y="1"/>
                  </a:moveTo>
                  <a:lnTo>
                    <a:pt x="3474" y="1"/>
                  </a:lnTo>
                  <a:lnTo>
                    <a:pt x="2544" y="739"/>
                  </a:lnTo>
                  <a:lnTo>
                    <a:pt x="1669" y="1532"/>
                  </a:lnTo>
                  <a:lnTo>
                    <a:pt x="821" y="2353"/>
                  </a:lnTo>
                  <a:lnTo>
                    <a:pt x="1" y="3228"/>
                  </a:lnTo>
                  <a:lnTo>
                    <a:pt x="5853" y="3529"/>
                  </a:lnTo>
                  <a:lnTo>
                    <a:pt x="5853" y="3529"/>
                  </a:lnTo>
                  <a:lnTo>
                    <a:pt x="6427" y="3036"/>
                  </a:lnTo>
                  <a:lnTo>
                    <a:pt x="6427" y="3036"/>
                  </a:lnTo>
                  <a:lnTo>
                    <a:pt x="7330" y="2298"/>
                  </a:lnTo>
                  <a:lnTo>
                    <a:pt x="8287" y="1614"/>
                  </a:lnTo>
                  <a:lnTo>
                    <a:pt x="9244" y="958"/>
                  </a:lnTo>
                  <a:lnTo>
                    <a:pt x="10229" y="356"/>
                  </a:lnTo>
                  <a:lnTo>
                    <a:pt x="3474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6" name="Google Shape;956;p23">
              <a:extLst>
                <a:ext uri="{FF2B5EF4-FFF2-40B4-BE49-F238E27FC236}">
                  <a16:creationId xmlns:a16="http://schemas.microsoft.com/office/drawing/2014/main" id="{5BA60AB6-40E7-6A71-0D63-1F49ED8E2976}"/>
                </a:ext>
              </a:extLst>
            </xdr:cNvPr>
            <xdr:cNvSpPr/>
          </xdr:nvSpPr>
          <xdr:spPr>
            <a:xfrm>
              <a:off x="10965283" y="4812494"/>
              <a:ext cx="127410" cy="85581"/>
            </a:xfrm>
            <a:custGeom>
              <a:avLst/>
              <a:gdLst/>
              <a:ahLst/>
              <a:cxnLst/>
              <a:rect l="l" t="t" r="r" b="b"/>
              <a:pathLst>
                <a:path w="5498" h="3693" extrusionOk="0">
                  <a:moveTo>
                    <a:pt x="1" y="1"/>
                  </a:moveTo>
                  <a:lnTo>
                    <a:pt x="493" y="384"/>
                  </a:lnTo>
                  <a:lnTo>
                    <a:pt x="985" y="821"/>
                  </a:lnTo>
                  <a:lnTo>
                    <a:pt x="1477" y="1259"/>
                  </a:lnTo>
                  <a:lnTo>
                    <a:pt x="1942" y="1696"/>
                  </a:lnTo>
                  <a:lnTo>
                    <a:pt x="2407" y="2161"/>
                  </a:lnTo>
                  <a:lnTo>
                    <a:pt x="2845" y="2626"/>
                  </a:lnTo>
                  <a:lnTo>
                    <a:pt x="3282" y="3091"/>
                  </a:lnTo>
                  <a:lnTo>
                    <a:pt x="3693" y="3611"/>
                  </a:lnTo>
                  <a:lnTo>
                    <a:pt x="5497" y="3693"/>
                  </a:lnTo>
                  <a:lnTo>
                    <a:pt x="4896" y="2763"/>
                  </a:lnTo>
                  <a:lnTo>
                    <a:pt x="4240" y="1861"/>
                  </a:lnTo>
                  <a:lnTo>
                    <a:pt x="3556" y="985"/>
                  </a:lnTo>
                  <a:lnTo>
                    <a:pt x="2845" y="138"/>
                  </a:lnTo>
                  <a:lnTo>
                    <a:pt x="1" y="1"/>
                  </a:lnTo>
                  <a:close/>
                </a:path>
              </a:pathLst>
            </a:custGeom>
            <a:solidFill>
              <a:srgbClr val="6A8A45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67" name="Google Shape;957;p23">
              <a:extLst>
                <a:ext uri="{FF2B5EF4-FFF2-40B4-BE49-F238E27FC236}">
                  <a16:creationId xmlns:a16="http://schemas.microsoft.com/office/drawing/2014/main" id="{D4B8ACF3-2050-4CDB-4F1E-1907C4C6FCAE}"/>
                </a:ext>
              </a:extLst>
            </xdr:cNvPr>
            <xdr:cNvSpPr/>
          </xdr:nvSpPr>
          <xdr:spPr>
            <a:xfrm>
              <a:off x="10965283" y="4812494"/>
              <a:ext cx="127410" cy="85581"/>
            </a:xfrm>
            <a:custGeom>
              <a:avLst/>
              <a:gdLst/>
              <a:ahLst/>
              <a:cxnLst/>
              <a:rect l="l" t="t" r="r" b="b"/>
              <a:pathLst>
                <a:path w="5498" h="3693" fill="none" extrusionOk="0">
                  <a:moveTo>
                    <a:pt x="1" y="1"/>
                  </a:moveTo>
                  <a:lnTo>
                    <a:pt x="1" y="1"/>
                  </a:lnTo>
                  <a:lnTo>
                    <a:pt x="493" y="384"/>
                  </a:lnTo>
                  <a:lnTo>
                    <a:pt x="985" y="821"/>
                  </a:lnTo>
                  <a:lnTo>
                    <a:pt x="1477" y="1259"/>
                  </a:lnTo>
                  <a:lnTo>
                    <a:pt x="1942" y="1696"/>
                  </a:lnTo>
                  <a:lnTo>
                    <a:pt x="2407" y="2161"/>
                  </a:lnTo>
                  <a:lnTo>
                    <a:pt x="2845" y="2626"/>
                  </a:lnTo>
                  <a:lnTo>
                    <a:pt x="3282" y="3091"/>
                  </a:lnTo>
                  <a:lnTo>
                    <a:pt x="3693" y="3611"/>
                  </a:lnTo>
                  <a:lnTo>
                    <a:pt x="5497" y="3693"/>
                  </a:lnTo>
                  <a:lnTo>
                    <a:pt x="5497" y="3693"/>
                  </a:lnTo>
                  <a:lnTo>
                    <a:pt x="4896" y="2763"/>
                  </a:lnTo>
                  <a:lnTo>
                    <a:pt x="4240" y="1861"/>
                  </a:lnTo>
                  <a:lnTo>
                    <a:pt x="3556" y="985"/>
                  </a:lnTo>
                  <a:lnTo>
                    <a:pt x="2845" y="138"/>
                  </a:lnTo>
                  <a:lnTo>
                    <a:pt x="1" y="1"/>
                  </a:lnTo>
                </a:path>
              </a:pathLst>
            </a:cu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sz="1800" b="0" i="0" u="none" strike="noStrike" kern="0" cap="none" spc="0" normalizeH="0" baseline="0">
                <a:ln>
                  <a:noFill/>
                </a:ln>
                <a:solidFill>
                  <a:prstClr val="black"/>
                </a:solidFill>
                <a:effectLst/>
                <a:uLnTx/>
                <a:uFillTx/>
              </a:endParaRPr>
            </a:p>
          </xdr:txBody>
        </xdr:sp>
      </xdr:grpSp>
    </xdr:grpSp>
    <xdr:clientData/>
  </xdr:twoCellAnchor>
  <xdr:twoCellAnchor editAs="oneCell">
    <xdr:from>
      <xdr:col>4</xdr:col>
      <xdr:colOff>452400</xdr:colOff>
      <xdr:row>7</xdr:row>
      <xdr:rowOff>2820</xdr:rowOff>
    </xdr:from>
    <xdr:to>
      <xdr:col>6</xdr:col>
      <xdr:colOff>147600</xdr:colOff>
      <xdr:row>12</xdr:row>
      <xdr:rowOff>2820</xdr:rowOff>
    </xdr:to>
    <xdr:pic>
      <xdr:nvPicPr>
        <xdr:cNvPr id="70" name="Graphic 168" descr="Open hand with plant outline">
          <a:extLst>
            <a:ext uri="{FF2B5EF4-FFF2-40B4-BE49-F238E27FC236}">
              <a16:creationId xmlns:a16="http://schemas.microsoft.com/office/drawing/2014/main" id="{0A6D7DFA-C46B-831E-19C1-40E981CF5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22720" y="129060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13</xdr:row>
      <xdr:rowOff>312420</xdr:rowOff>
    </xdr:from>
    <xdr:to>
      <xdr:col>6</xdr:col>
      <xdr:colOff>228600</xdr:colOff>
      <xdr:row>16</xdr:row>
      <xdr:rowOff>167640</xdr:rowOff>
    </xdr:to>
    <xdr:pic>
      <xdr:nvPicPr>
        <xdr:cNvPr id="72" name="Graphic 71" descr="Garbage outline">
          <a:extLst>
            <a:ext uri="{FF2B5EF4-FFF2-40B4-BE49-F238E27FC236}">
              <a16:creationId xmlns:a16="http://schemas.microsoft.com/office/drawing/2014/main" id="{03594E74-AE39-9E83-9451-A5C4343FC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6903720" y="26974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538620</xdr:colOff>
      <xdr:row>22</xdr:row>
      <xdr:rowOff>104280</xdr:rowOff>
    </xdr:from>
    <xdr:to>
      <xdr:col>6</xdr:col>
      <xdr:colOff>233820</xdr:colOff>
      <xdr:row>25</xdr:row>
      <xdr:rowOff>134760</xdr:rowOff>
    </xdr:to>
    <xdr:pic>
      <xdr:nvPicPr>
        <xdr:cNvPr id="74" name="Graphic 73" descr="Recycle outline">
          <a:extLst>
            <a:ext uri="{FF2B5EF4-FFF2-40B4-BE49-F238E27FC236}">
              <a16:creationId xmlns:a16="http://schemas.microsoft.com/office/drawing/2014/main" id="{647000EC-34DB-50D4-9D15-D1B2ABBC5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6908940" y="4981080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581940</xdr:colOff>
      <xdr:row>17</xdr:row>
      <xdr:rowOff>117120</xdr:rowOff>
    </xdr:from>
    <xdr:to>
      <xdr:col>6</xdr:col>
      <xdr:colOff>277140</xdr:colOff>
      <xdr:row>20</xdr:row>
      <xdr:rowOff>147600</xdr:rowOff>
    </xdr:to>
    <xdr:pic>
      <xdr:nvPicPr>
        <xdr:cNvPr id="76" name="Graphic 75" descr="Recycle outline">
          <a:extLst>
            <a:ext uri="{FF2B5EF4-FFF2-40B4-BE49-F238E27FC236}">
              <a16:creationId xmlns:a16="http://schemas.microsoft.com/office/drawing/2014/main" id="{B31A3BE3-0630-4A80-8821-F2A7B3545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952260" y="3744240"/>
          <a:ext cx="914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I49"/>
  <sheetViews>
    <sheetView tabSelected="1" zoomScale="99" zoomScaleNormal="99" workbookViewId="0">
      <selection activeCell="I7" sqref="I7"/>
    </sheetView>
  </sheetViews>
  <sheetFormatPr defaultRowHeight="14.4" x14ac:dyDescent="0.3"/>
  <cols>
    <col min="1" max="1" width="10.88671875" customWidth="1"/>
    <col min="2" max="2" width="11" bestFit="1" customWidth="1"/>
    <col min="3" max="8" width="9.21875" customWidth="1"/>
    <col min="9" max="9" width="10.88671875" customWidth="1"/>
  </cols>
  <sheetData>
    <row r="5" spans="1:9" ht="15" thickBot="1" x14ac:dyDescent="0.35">
      <c r="A5" s="17"/>
      <c r="B5" s="18"/>
      <c r="C5" s="18"/>
      <c r="D5" s="18"/>
      <c r="E5" s="18"/>
      <c r="F5" s="18"/>
      <c r="G5" s="18"/>
      <c r="H5" s="18"/>
      <c r="I5" s="19"/>
    </row>
    <row r="11" spans="1:9" ht="21.6" customHeight="1" x14ac:dyDescent="0.3">
      <c r="A11" s="153" t="s">
        <v>26</v>
      </c>
      <c r="B11" s="154"/>
      <c r="C11" s="154"/>
      <c r="D11" s="154"/>
      <c r="E11" s="154"/>
      <c r="F11" s="154"/>
      <c r="G11" s="154"/>
      <c r="H11" s="154"/>
      <c r="I11" s="155"/>
    </row>
    <row r="12" spans="1:9" ht="21.6" customHeight="1" x14ac:dyDescent="0.3">
      <c r="A12" s="156"/>
      <c r="B12" s="157"/>
      <c r="C12" s="157"/>
      <c r="D12" s="157"/>
      <c r="E12" s="157"/>
      <c r="F12" s="157"/>
      <c r="G12" s="157"/>
      <c r="H12" s="157"/>
      <c r="I12" s="158"/>
    </row>
    <row r="13" spans="1:9" ht="21.6" customHeight="1" x14ac:dyDescent="0.3">
      <c r="A13" s="156"/>
      <c r="B13" s="157"/>
      <c r="C13" s="157"/>
      <c r="D13" s="157"/>
      <c r="E13" s="157"/>
      <c r="F13" s="157"/>
      <c r="G13" s="157"/>
      <c r="H13" s="157"/>
      <c r="I13" s="158"/>
    </row>
    <row r="14" spans="1:9" ht="21.6" customHeight="1" x14ac:dyDescent="0.3">
      <c r="A14" s="159"/>
      <c r="B14" s="160"/>
      <c r="C14" s="160"/>
      <c r="D14" s="160"/>
      <c r="E14" s="160"/>
      <c r="F14" s="160"/>
      <c r="G14" s="160"/>
      <c r="H14" s="160"/>
      <c r="I14" s="161"/>
    </row>
    <row r="17" spans="1:9" x14ac:dyDescent="0.3">
      <c r="B17" s="150" t="s">
        <v>27</v>
      </c>
      <c r="C17" s="150"/>
      <c r="D17" s="150"/>
      <c r="E17" s="150"/>
      <c r="F17" s="150"/>
      <c r="G17" s="150"/>
      <c r="H17" s="150"/>
    </row>
    <row r="19" spans="1:9" x14ac:dyDescent="0.3">
      <c r="B19" s="151" t="str">
        <f>'1'!C5</f>
        <v>Green Furniture DOO Leskovac</v>
      </c>
      <c r="C19" s="152"/>
      <c r="D19" s="152"/>
      <c r="E19" s="152"/>
      <c r="F19" s="152"/>
      <c r="G19" s="152"/>
      <c r="H19" s="152"/>
    </row>
    <row r="20" spans="1:9" x14ac:dyDescent="0.3">
      <c r="B20" s="152"/>
      <c r="C20" s="152"/>
      <c r="D20" s="152"/>
      <c r="E20" s="152"/>
      <c r="F20" s="152"/>
      <c r="G20" s="152"/>
      <c r="H20" s="152"/>
    </row>
    <row r="24" spans="1:9" x14ac:dyDescent="0.3">
      <c r="A24" s="7" t="s">
        <v>24</v>
      </c>
      <c r="B24" s="5">
        <f ca="1">TODAY()</f>
        <v>45770</v>
      </c>
    </row>
    <row r="25" spans="1:9" x14ac:dyDescent="0.3">
      <c r="A25" s="7"/>
      <c r="B25" s="6"/>
    </row>
    <row r="26" spans="1:9" x14ac:dyDescent="0.3">
      <c r="A26" s="7" t="s">
        <v>25</v>
      </c>
      <c r="B26" s="20" t="s">
        <v>264</v>
      </c>
      <c r="D26" t="s">
        <v>28</v>
      </c>
    </row>
    <row r="28" spans="1:9" x14ac:dyDescent="0.3">
      <c r="A28" s="149" t="s">
        <v>92</v>
      </c>
      <c r="B28" s="149"/>
      <c r="C28" s="149"/>
      <c r="D28" s="149"/>
      <c r="E28" s="149"/>
      <c r="F28" s="149"/>
      <c r="G28" s="149"/>
      <c r="H28" s="149"/>
      <c r="I28" s="149"/>
    </row>
    <row r="29" spans="1:9" ht="14.4" customHeight="1" x14ac:dyDescent="0.3">
      <c r="A29" s="149"/>
      <c r="B29" s="149"/>
      <c r="C29" s="149"/>
      <c r="D29" s="149"/>
      <c r="E29" s="149"/>
      <c r="F29" s="149"/>
      <c r="G29" s="149"/>
      <c r="H29" s="149"/>
      <c r="I29" s="149"/>
    </row>
    <row r="30" spans="1:9" x14ac:dyDescent="0.3">
      <c r="A30" s="149"/>
      <c r="B30" s="149"/>
      <c r="C30" s="149"/>
      <c r="D30" s="149"/>
      <c r="E30" s="149"/>
      <c r="F30" s="149"/>
      <c r="G30" s="149"/>
      <c r="H30" s="149"/>
      <c r="I30" s="149"/>
    </row>
    <row r="31" spans="1:9" x14ac:dyDescent="0.3">
      <c r="A31" s="149"/>
      <c r="B31" s="149"/>
      <c r="C31" s="149"/>
      <c r="D31" s="149"/>
      <c r="E31" s="149"/>
      <c r="F31" s="149"/>
      <c r="G31" s="149"/>
      <c r="H31" s="149"/>
      <c r="I31" s="149"/>
    </row>
    <row r="32" spans="1:9" x14ac:dyDescent="0.3">
      <c r="A32" s="149"/>
      <c r="B32" s="149"/>
      <c r="C32" s="149"/>
      <c r="D32" s="149"/>
      <c r="E32" s="149"/>
      <c r="F32" s="149"/>
      <c r="G32" s="149"/>
      <c r="H32" s="149"/>
      <c r="I32" s="149"/>
    </row>
    <row r="33" spans="1:9" x14ac:dyDescent="0.3">
      <c r="A33" s="149"/>
      <c r="B33" s="149"/>
      <c r="C33" s="149"/>
      <c r="D33" s="149"/>
      <c r="E33" s="149"/>
      <c r="F33" s="149"/>
      <c r="G33" s="149"/>
      <c r="H33" s="149"/>
      <c r="I33" s="149"/>
    </row>
    <row r="34" spans="1:9" x14ac:dyDescent="0.3">
      <c r="A34" s="149"/>
      <c r="B34" s="149"/>
      <c r="C34" s="149"/>
      <c r="D34" s="149"/>
      <c r="E34" s="149"/>
      <c r="F34" s="149"/>
      <c r="G34" s="149"/>
      <c r="H34" s="149"/>
      <c r="I34" s="149"/>
    </row>
    <row r="35" spans="1:9" x14ac:dyDescent="0.3">
      <c r="A35" s="149"/>
      <c r="B35" s="149"/>
      <c r="C35" s="149"/>
      <c r="D35" s="149"/>
      <c r="E35" s="149"/>
      <c r="F35" s="149"/>
      <c r="G35" s="149"/>
      <c r="H35" s="149"/>
      <c r="I35" s="149"/>
    </row>
    <row r="36" spans="1:9" x14ac:dyDescent="0.3">
      <c r="A36" s="149"/>
      <c r="B36" s="149"/>
      <c r="C36" s="149"/>
      <c r="D36" s="149"/>
      <c r="E36" s="149"/>
      <c r="F36" s="149"/>
      <c r="G36" s="149"/>
      <c r="H36" s="149"/>
      <c r="I36" s="149"/>
    </row>
    <row r="37" spans="1:9" x14ac:dyDescent="0.3">
      <c r="A37" s="149"/>
      <c r="B37" s="149"/>
      <c r="C37" s="149"/>
      <c r="D37" s="149"/>
      <c r="E37" s="149"/>
      <c r="F37" s="149"/>
      <c r="G37" s="149"/>
      <c r="H37" s="149"/>
      <c r="I37" s="149"/>
    </row>
    <row r="39" spans="1:9" x14ac:dyDescent="0.3">
      <c r="A39" s="1" t="s">
        <v>89</v>
      </c>
    </row>
    <row r="40" spans="1:9" x14ac:dyDescent="0.3">
      <c r="A40" s="148" t="s">
        <v>90</v>
      </c>
      <c r="B40" s="148"/>
      <c r="C40" s="148"/>
      <c r="D40" s="148"/>
      <c r="E40" s="148"/>
      <c r="F40" s="148"/>
      <c r="G40" s="148"/>
      <c r="H40" s="148"/>
      <c r="I40" s="148"/>
    </row>
    <row r="41" spans="1:9" x14ac:dyDescent="0.3">
      <c r="A41" s="148"/>
      <c r="B41" s="148"/>
      <c r="C41" s="148"/>
      <c r="D41" s="148"/>
      <c r="E41" s="148"/>
      <c r="F41" s="148"/>
      <c r="G41" s="148"/>
      <c r="H41" s="148"/>
      <c r="I41" s="148"/>
    </row>
    <row r="42" spans="1:9" x14ac:dyDescent="0.3">
      <c r="A42" s="148"/>
      <c r="B42" s="148"/>
      <c r="C42" s="148"/>
      <c r="D42" s="148"/>
      <c r="E42" s="148"/>
      <c r="F42" s="148"/>
      <c r="G42" s="148"/>
      <c r="H42" s="148"/>
      <c r="I42" s="148"/>
    </row>
    <row r="43" spans="1:9" x14ac:dyDescent="0.3">
      <c r="A43" s="148"/>
      <c r="B43" s="148"/>
      <c r="C43" s="148"/>
      <c r="D43" s="148"/>
      <c r="E43" s="148"/>
      <c r="F43" s="148"/>
      <c r="G43" s="148"/>
      <c r="H43" s="148"/>
      <c r="I43" s="148"/>
    </row>
    <row r="44" spans="1:9" x14ac:dyDescent="0.3">
      <c r="A44" s="58"/>
      <c r="B44" s="58"/>
      <c r="C44" s="58"/>
      <c r="D44" s="58"/>
      <c r="E44" s="58"/>
      <c r="F44" s="58"/>
      <c r="G44" s="58"/>
      <c r="H44" s="58"/>
      <c r="I44" s="58"/>
    </row>
    <row r="49" spans="1:9" ht="15" thickBot="1" x14ac:dyDescent="0.35">
      <c r="A49" s="17"/>
      <c r="B49" s="18"/>
      <c r="C49" s="18"/>
      <c r="D49" s="18"/>
      <c r="E49" s="18"/>
      <c r="F49" s="18"/>
      <c r="G49" s="18"/>
      <c r="H49" s="18"/>
      <c r="I49" s="19"/>
    </row>
  </sheetData>
  <mergeCells count="5">
    <mergeCell ref="A40:I43"/>
    <mergeCell ref="A28:I37"/>
    <mergeCell ref="B17:H17"/>
    <mergeCell ref="B19:H20"/>
    <mergeCell ref="A11:I14"/>
  </mergeCells>
  <conditionalFormatting sqref="B26">
    <cfRule type="containsBlanks" dxfId="38" priority="1">
      <formula>LEN(TRIM(B26))=0</formula>
    </cfRule>
  </conditionalFormatting>
  <dataValidations count="1">
    <dataValidation type="list" allowBlank="1" showInputMessage="1" showErrorMessage="1" sqref="D26" xr:uid="{00000000-0002-0000-0000-000000000000}">
      <formula1>"Србија,Северна Македонија"</formula1>
    </dataValidation>
  </dataValidations>
  <printOptions horizontalCentered="1"/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9"/>
  <sheetViews>
    <sheetView workbookViewId="0">
      <selection activeCell="G32" sqref="G32"/>
    </sheetView>
  </sheetViews>
  <sheetFormatPr defaultRowHeight="14.4" x14ac:dyDescent="0.3"/>
  <cols>
    <col min="1" max="1" width="4.44140625" style="2" bestFit="1" customWidth="1"/>
    <col min="2" max="2" width="15.77734375" customWidth="1"/>
    <col min="3" max="3" width="44" customWidth="1"/>
    <col min="4" max="8" width="12.33203125" customWidth="1"/>
  </cols>
  <sheetData>
    <row r="1" spans="1:8" ht="15" thickBot="1" x14ac:dyDescent="0.35">
      <c r="A1" s="12" t="s">
        <v>214</v>
      </c>
      <c r="B1" s="13" t="s">
        <v>80</v>
      </c>
      <c r="C1" s="12"/>
      <c r="D1" s="13"/>
      <c r="E1" s="12"/>
      <c r="F1" s="12"/>
      <c r="G1" s="13"/>
      <c r="H1" s="12"/>
    </row>
    <row r="2" spans="1:8" x14ac:dyDescent="0.3">
      <c r="C2" s="1"/>
    </row>
    <row r="3" spans="1:8" ht="27.6" customHeight="1" x14ac:dyDescent="0.3">
      <c r="A3" s="31" t="s">
        <v>0</v>
      </c>
      <c r="B3" s="31" t="s">
        <v>32</v>
      </c>
      <c r="C3" s="31" t="s">
        <v>35</v>
      </c>
      <c r="D3" s="101" t="s">
        <v>76</v>
      </c>
      <c r="E3" s="103" t="s">
        <v>77</v>
      </c>
      <c r="F3" s="101" t="s">
        <v>79</v>
      </c>
      <c r="G3" s="101" t="s">
        <v>136</v>
      </c>
      <c r="H3" s="102" t="s">
        <v>78</v>
      </c>
    </row>
    <row r="4" spans="1:8" ht="22.2" customHeight="1" x14ac:dyDescent="0.3">
      <c r="A4" s="49">
        <v>1</v>
      </c>
      <c r="B4" s="175" t="s">
        <v>33</v>
      </c>
      <c r="C4" s="32" t="s">
        <v>221</v>
      </c>
      <c r="D4" s="34" t="s">
        <v>252</v>
      </c>
      <c r="E4" s="34" t="s">
        <v>252</v>
      </c>
      <c r="F4" s="49" t="s">
        <v>253</v>
      </c>
      <c r="G4" s="49" t="s">
        <v>253</v>
      </c>
      <c r="H4" s="141">
        <f>(COUNTIF(D4:G4,"=Позитивно")+COUNTIF(D4:G4,"=Лако")+COUNTIF(D4:G4,"=Неутрално"))/8</f>
        <v>0.25</v>
      </c>
    </row>
    <row r="5" spans="1:8" ht="27.6" x14ac:dyDescent="0.3">
      <c r="A5" s="49">
        <v>2</v>
      </c>
      <c r="B5" s="175"/>
      <c r="C5" s="32" t="s">
        <v>222</v>
      </c>
      <c r="D5" s="34" t="s">
        <v>252</v>
      </c>
      <c r="E5" s="34" t="s">
        <v>252</v>
      </c>
      <c r="F5" s="49" t="s">
        <v>255</v>
      </c>
      <c r="G5" s="49" t="s">
        <v>255</v>
      </c>
      <c r="H5" s="141">
        <f t="shared" ref="H5:H28" si="0">(COUNTIF(D5:G5,"=Позитивно")+COUNTIF(D5:G5,"=Лако")+COUNTIF(D5:G5,"=Неутрално"))/8</f>
        <v>0.5</v>
      </c>
    </row>
    <row r="6" spans="1:8" ht="22.2" customHeight="1" x14ac:dyDescent="0.3">
      <c r="A6" s="49">
        <v>3</v>
      </c>
      <c r="B6" s="175"/>
      <c r="C6" s="32" t="s">
        <v>223</v>
      </c>
      <c r="D6" s="34" t="s">
        <v>252</v>
      </c>
      <c r="E6" s="34" t="s">
        <v>252</v>
      </c>
      <c r="F6" s="49" t="s">
        <v>254</v>
      </c>
      <c r="G6" s="49" t="s">
        <v>255</v>
      </c>
      <c r="H6" s="141">
        <f t="shared" si="0"/>
        <v>0.5</v>
      </c>
    </row>
    <row r="7" spans="1:8" ht="22.2" customHeight="1" x14ac:dyDescent="0.3">
      <c r="A7" s="49">
        <v>4</v>
      </c>
      <c r="B7" s="175"/>
      <c r="C7" s="32" t="s">
        <v>224</v>
      </c>
      <c r="D7" s="34" t="s">
        <v>255</v>
      </c>
      <c r="E7" s="34" t="s">
        <v>252</v>
      </c>
      <c r="F7" s="49" t="s">
        <v>255</v>
      </c>
      <c r="G7" s="49" t="s">
        <v>255</v>
      </c>
      <c r="H7" s="141">
        <f t="shared" si="0"/>
        <v>0.5</v>
      </c>
    </row>
    <row r="8" spans="1:8" ht="22.2" customHeight="1" x14ac:dyDescent="0.3">
      <c r="A8" s="49">
        <v>5</v>
      </c>
      <c r="B8" s="175"/>
      <c r="C8" s="32" t="s">
        <v>225</v>
      </c>
      <c r="D8" s="34"/>
      <c r="E8" s="34"/>
      <c r="F8" s="49"/>
      <c r="G8" s="49"/>
      <c r="H8" s="141">
        <f t="shared" si="0"/>
        <v>0</v>
      </c>
    </row>
    <row r="9" spans="1:8" ht="21.6" customHeight="1" x14ac:dyDescent="0.3">
      <c r="A9" s="49">
        <v>6</v>
      </c>
      <c r="B9" s="175" t="s">
        <v>38</v>
      </c>
      <c r="C9" s="32" t="s">
        <v>226</v>
      </c>
      <c r="D9" s="34" t="s">
        <v>252</v>
      </c>
      <c r="E9" s="34" t="s">
        <v>252</v>
      </c>
      <c r="F9" s="49" t="s">
        <v>253</v>
      </c>
      <c r="G9" s="49" t="s">
        <v>253</v>
      </c>
      <c r="H9" s="141">
        <f t="shared" si="0"/>
        <v>0.25</v>
      </c>
    </row>
    <row r="10" spans="1:8" ht="21.6" customHeight="1" x14ac:dyDescent="0.3">
      <c r="A10" s="49">
        <v>7</v>
      </c>
      <c r="B10" s="175"/>
      <c r="C10" s="32" t="s">
        <v>227</v>
      </c>
      <c r="D10" s="34" t="s">
        <v>255</v>
      </c>
      <c r="E10" s="34" t="s">
        <v>252</v>
      </c>
      <c r="F10" s="49" t="s">
        <v>255</v>
      </c>
      <c r="G10" s="49" t="s">
        <v>253</v>
      </c>
      <c r="H10" s="141">
        <f t="shared" si="0"/>
        <v>0.375</v>
      </c>
    </row>
    <row r="11" spans="1:8" ht="21.6" customHeight="1" x14ac:dyDescent="0.3">
      <c r="A11" s="49">
        <v>8</v>
      </c>
      <c r="B11" s="175"/>
      <c r="C11" s="32" t="s">
        <v>34</v>
      </c>
      <c r="D11" s="34" t="s">
        <v>252</v>
      </c>
      <c r="E11" s="34" t="s">
        <v>252</v>
      </c>
      <c r="F11" s="49" t="s">
        <v>253</v>
      </c>
      <c r="G11" s="49" t="s">
        <v>253</v>
      </c>
      <c r="H11" s="141">
        <f t="shared" si="0"/>
        <v>0.25</v>
      </c>
    </row>
    <row r="12" spans="1:8" ht="21.6" customHeight="1" x14ac:dyDescent="0.3">
      <c r="A12" s="49">
        <v>9</v>
      </c>
      <c r="B12" s="175"/>
      <c r="C12" s="32" t="s">
        <v>228</v>
      </c>
      <c r="D12" s="34" t="s">
        <v>252</v>
      </c>
      <c r="E12" s="34" t="s">
        <v>252</v>
      </c>
      <c r="F12" s="49" t="s">
        <v>254</v>
      </c>
      <c r="G12" s="49" t="s">
        <v>254</v>
      </c>
      <c r="H12" s="141">
        <f t="shared" si="0"/>
        <v>0.5</v>
      </c>
    </row>
    <row r="13" spans="1:8" ht="27.6" x14ac:dyDescent="0.3">
      <c r="A13" s="49">
        <v>10</v>
      </c>
      <c r="B13" s="175"/>
      <c r="C13" s="71" t="s">
        <v>237</v>
      </c>
      <c r="D13" s="34" t="s">
        <v>252</v>
      </c>
      <c r="E13" s="34" t="s">
        <v>252</v>
      </c>
      <c r="F13" s="49" t="s">
        <v>254</v>
      </c>
      <c r="G13" s="49" t="s">
        <v>254</v>
      </c>
      <c r="H13" s="141">
        <f t="shared" si="0"/>
        <v>0.5</v>
      </c>
    </row>
    <row r="14" spans="1:8" ht="27.6" x14ac:dyDescent="0.3">
      <c r="A14" s="49">
        <v>11</v>
      </c>
      <c r="B14" s="175" t="s">
        <v>39</v>
      </c>
      <c r="C14" s="71" t="s">
        <v>36</v>
      </c>
      <c r="D14" s="34"/>
      <c r="E14" s="34"/>
      <c r="F14" s="49"/>
      <c r="G14" s="49"/>
      <c r="H14" s="141">
        <f t="shared" si="0"/>
        <v>0</v>
      </c>
    </row>
    <row r="15" spans="1:8" ht="27.6" x14ac:dyDescent="0.3">
      <c r="A15" s="49">
        <v>12</v>
      </c>
      <c r="B15" s="175"/>
      <c r="C15" s="71" t="s">
        <v>37</v>
      </c>
      <c r="D15" s="34"/>
      <c r="E15" s="34"/>
      <c r="F15" s="49"/>
      <c r="G15" s="49"/>
      <c r="H15" s="141">
        <f t="shared" si="0"/>
        <v>0</v>
      </c>
    </row>
    <row r="16" spans="1:8" ht="37.799999999999997" customHeight="1" x14ac:dyDescent="0.3">
      <c r="A16" s="49">
        <v>13</v>
      </c>
      <c r="B16" s="175"/>
      <c r="C16" s="71" t="s">
        <v>238</v>
      </c>
      <c r="D16" s="34"/>
      <c r="E16" s="34"/>
      <c r="F16" s="49"/>
      <c r="G16" s="49"/>
      <c r="H16" s="141">
        <f t="shared" si="0"/>
        <v>0</v>
      </c>
    </row>
    <row r="17" spans="1:8" ht="33" customHeight="1" x14ac:dyDescent="0.3">
      <c r="A17" s="49">
        <v>14</v>
      </c>
      <c r="B17" s="175"/>
      <c r="C17" s="71" t="s">
        <v>240</v>
      </c>
      <c r="D17" s="34"/>
      <c r="E17" s="34"/>
      <c r="F17" s="49"/>
      <c r="G17" s="49"/>
      <c r="H17" s="141">
        <f t="shared" si="0"/>
        <v>0</v>
      </c>
    </row>
    <row r="18" spans="1:8" ht="49.8" customHeight="1" x14ac:dyDescent="0.3">
      <c r="A18" s="49">
        <v>15</v>
      </c>
      <c r="B18" s="175"/>
      <c r="C18" s="71" t="s">
        <v>239</v>
      </c>
      <c r="D18" s="34"/>
      <c r="E18" s="34"/>
      <c r="F18" s="49"/>
      <c r="G18" s="49"/>
      <c r="H18" s="141">
        <f t="shared" si="0"/>
        <v>0</v>
      </c>
    </row>
    <row r="19" spans="1:8" ht="33.6" customHeight="1" x14ac:dyDescent="0.3">
      <c r="A19" s="49">
        <v>16</v>
      </c>
      <c r="B19" s="175" t="s">
        <v>40</v>
      </c>
      <c r="C19" s="32" t="s">
        <v>95</v>
      </c>
      <c r="D19" s="34" t="s">
        <v>252</v>
      </c>
      <c r="E19" s="34" t="s">
        <v>252</v>
      </c>
      <c r="F19" s="49" t="s">
        <v>253</v>
      </c>
      <c r="G19" s="49" t="s">
        <v>253</v>
      </c>
      <c r="H19" s="141">
        <f t="shared" si="0"/>
        <v>0.25</v>
      </c>
    </row>
    <row r="20" spans="1:8" ht="33.6" customHeight="1" x14ac:dyDescent="0.3">
      <c r="A20" s="49">
        <v>17</v>
      </c>
      <c r="B20" s="175"/>
      <c r="C20" s="32" t="s">
        <v>229</v>
      </c>
      <c r="D20" s="34" t="s">
        <v>252</v>
      </c>
      <c r="E20" s="34" t="s">
        <v>252</v>
      </c>
      <c r="F20" s="49" t="s">
        <v>253</v>
      </c>
      <c r="G20" s="49" t="s">
        <v>253</v>
      </c>
      <c r="H20" s="141">
        <f t="shared" si="0"/>
        <v>0.25</v>
      </c>
    </row>
    <row r="21" spans="1:8" ht="33.6" customHeight="1" x14ac:dyDescent="0.3">
      <c r="A21" s="49">
        <v>18</v>
      </c>
      <c r="B21" s="175"/>
      <c r="C21" s="32" t="s">
        <v>96</v>
      </c>
      <c r="D21" s="34" t="s">
        <v>252</v>
      </c>
      <c r="E21" s="34" t="s">
        <v>252</v>
      </c>
      <c r="F21" s="49"/>
      <c r="G21" s="49"/>
      <c r="H21" s="141">
        <f t="shared" si="0"/>
        <v>0.25</v>
      </c>
    </row>
    <row r="22" spans="1:8" ht="33.6" customHeight="1" x14ac:dyDescent="0.3">
      <c r="A22" s="49">
        <v>19</v>
      </c>
      <c r="B22" s="175"/>
      <c r="C22" s="32" t="s">
        <v>230</v>
      </c>
      <c r="D22" s="34" t="s">
        <v>252</v>
      </c>
      <c r="E22" s="34" t="s">
        <v>252</v>
      </c>
      <c r="F22" s="49" t="s">
        <v>253</v>
      </c>
      <c r="G22" s="49" t="s">
        <v>253</v>
      </c>
      <c r="H22" s="141">
        <f t="shared" si="0"/>
        <v>0.25</v>
      </c>
    </row>
    <row r="23" spans="1:8" ht="33.6" customHeight="1" x14ac:dyDescent="0.3">
      <c r="A23" s="49">
        <v>20</v>
      </c>
      <c r="B23" s="175"/>
      <c r="C23" s="32" t="s">
        <v>231</v>
      </c>
      <c r="D23" s="34" t="s">
        <v>259</v>
      </c>
      <c r="E23" s="34" t="s">
        <v>252</v>
      </c>
      <c r="F23" s="49" t="s">
        <v>255</v>
      </c>
      <c r="G23" s="49" t="s">
        <v>255</v>
      </c>
      <c r="H23" s="141">
        <f t="shared" si="0"/>
        <v>0.375</v>
      </c>
    </row>
    <row r="24" spans="1:8" ht="27.6" customHeight="1" x14ac:dyDescent="0.3">
      <c r="A24" s="49">
        <v>21</v>
      </c>
      <c r="B24" s="175" t="s">
        <v>41</v>
      </c>
      <c r="C24" s="32" t="s">
        <v>232</v>
      </c>
      <c r="D24" s="34" t="s">
        <v>252</v>
      </c>
      <c r="E24" s="34" t="s">
        <v>252</v>
      </c>
      <c r="F24" s="49" t="s">
        <v>255</v>
      </c>
      <c r="G24" s="49" t="s">
        <v>255</v>
      </c>
      <c r="H24" s="141">
        <f t="shared" si="0"/>
        <v>0.5</v>
      </c>
    </row>
    <row r="25" spans="1:8" ht="27.6" customHeight="1" x14ac:dyDescent="0.3">
      <c r="A25" s="49">
        <v>22</v>
      </c>
      <c r="B25" s="175"/>
      <c r="C25" s="32" t="s">
        <v>233</v>
      </c>
      <c r="D25" s="34" t="s">
        <v>259</v>
      </c>
      <c r="E25" s="34" t="s">
        <v>252</v>
      </c>
      <c r="F25" s="49" t="s">
        <v>253</v>
      </c>
      <c r="G25" s="49" t="s">
        <v>253</v>
      </c>
      <c r="H25" s="141">
        <f t="shared" si="0"/>
        <v>0.125</v>
      </c>
    </row>
    <row r="26" spans="1:8" ht="27.6" customHeight="1" x14ac:dyDescent="0.3">
      <c r="A26" s="49">
        <v>23</v>
      </c>
      <c r="B26" s="175"/>
      <c r="C26" s="32" t="s">
        <v>234</v>
      </c>
      <c r="D26" s="34" t="s">
        <v>255</v>
      </c>
      <c r="E26" s="34" t="s">
        <v>252</v>
      </c>
      <c r="F26" s="49" t="s">
        <v>255</v>
      </c>
      <c r="G26" s="49" t="s">
        <v>253</v>
      </c>
      <c r="H26" s="141">
        <f t="shared" si="0"/>
        <v>0.375</v>
      </c>
    </row>
    <row r="27" spans="1:8" ht="27.6" customHeight="1" x14ac:dyDescent="0.3">
      <c r="A27" s="49">
        <v>24</v>
      </c>
      <c r="B27" s="175"/>
      <c r="C27" s="32" t="s">
        <v>235</v>
      </c>
      <c r="D27" s="34" t="s">
        <v>255</v>
      </c>
      <c r="E27" s="34" t="s">
        <v>252</v>
      </c>
      <c r="F27" s="49" t="s">
        <v>253</v>
      </c>
      <c r="G27" s="49" t="s">
        <v>253</v>
      </c>
      <c r="H27" s="141">
        <f t="shared" si="0"/>
        <v>0.25</v>
      </c>
    </row>
    <row r="28" spans="1:8" ht="27.6" customHeight="1" x14ac:dyDescent="0.3">
      <c r="A28" s="49">
        <v>25</v>
      </c>
      <c r="B28" s="175"/>
      <c r="C28" s="32" t="s">
        <v>236</v>
      </c>
      <c r="D28" s="34" t="s">
        <v>252</v>
      </c>
      <c r="E28" s="34" t="s">
        <v>252</v>
      </c>
      <c r="F28" s="49" t="s">
        <v>254</v>
      </c>
      <c r="G28" s="49" t="s">
        <v>254</v>
      </c>
      <c r="H28" s="141">
        <f t="shared" si="0"/>
        <v>0.5</v>
      </c>
    </row>
    <row r="29" spans="1:8" ht="23.4" customHeight="1" x14ac:dyDescent="0.3">
      <c r="A29" s="48"/>
      <c r="B29" s="33"/>
      <c r="C29" s="32"/>
      <c r="D29" s="32"/>
      <c r="E29" s="32"/>
      <c r="F29" s="32"/>
      <c r="G29" s="50" t="s">
        <v>81</v>
      </c>
      <c r="H29" s="141">
        <f>AVERAGE(H4:H28)</f>
        <v>0.27</v>
      </c>
    </row>
  </sheetData>
  <mergeCells count="5">
    <mergeCell ref="B4:B8"/>
    <mergeCell ref="B9:B13"/>
    <mergeCell ref="B14:B18"/>
    <mergeCell ref="B19:B23"/>
    <mergeCell ref="B24:B28"/>
  </mergeCells>
  <conditionalFormatting sqref="D4:E28">
    <cfRule type="containsText" priority="13" operator="containsText" text="Н/П">
      <formula>NOT(ISERROR(SEARCH("Н/П",D4)))</formula>
    </cfRule>
    <cfRule type="containsText" dxfId="21" priority="20" operator="containsText" text="Негативно">
      <formula>NOT(ISERROR(SEARCH("Негативно",D4)))</formula>
    </cfRule>
    <cfRule type="containsText" dxfId="20" priority="21" operator="containsText" text="Позитивно">
      <formula>NOT(ISERROR(SEARCH("Позитивно",D4)))</formula>
    </cfRule>
    <cfRule type="containsText" priority="22" operator="containsText" text="Неутрално">
      <formula>NOT(ISERROR(SEARCH("Неутрално",D4)))</formula>
    </cfRule>
    <cfRule type="containsText" dxfId="19" priority="23" operator="containsText" text="NE">
      <formula>NOT(ISERROR(SEARCH("NE",D4)))</formula>
    </cfRule>
    <cfRule type="containsText" dxfId="18" priority="24" operator="containsText" text="DA">
      <formula>NOT(ISERROR(SEARCH("DA",D4)))</formula>
    </cfRule>
  </conditionalFormatting>
  <dataValidations count="2">
    <dataValidation type="list" allowBlank="1" showInputMessage="1" showErrorMessage="1" sqref="D4:E28" xr:uid="{00000000-0002-0000-0900-000000000000}">
      <formula1>"Позитивно,Неутрално,Негативно"</formula1>
    </dataValidation>
    <dataValidation type="list" allowBlank="1" showInputMessage="1" showErrorMessage="1" sqref="F4:G28" xr:uid="{00000000-0002-0000-0900-000001000000}">
      <formula1>"Лако,Неутрално,Тешко"</formula1>
    </dataValidation>
  </dataValidations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6"/>
  <sheetViews>
    <sheetView workbookViewId="0">
      <selection activeCell="B26" sqref="B26"/>
    </sheetView>
  </sheetViews>
  <sheetFormatPr defaultRowHeight="14.4" x14ac:dyDescent="0.3"/>
  <cols>
    <col min="1" max="1" width="6.77734375" style="4" customWidth="1"/>
    <col min="2" max="2" width="68.33203125" style="92" customWidth="1"/>
  </cols>
  <sheetData>
    <row r="1" spans="1:3" ht="15" thickBot="1" x14ac:dyDescent="0.35">
      <c r="A1" s="12" t="s">
        <v>11</v>
      </c>
      <c r="B1" s="90" t="s">
        <v>85</v>
      </c>
      <c r="C1" s="14"/>
    </row>
    <row r="2" spans="1:3" x14ac:dyDescent="0.3">
      <c r="A2"/>
      <c r="B2" s="91"/>
    </row>
    <row r="3" spans="1:3" x14ac:dyDescent="0.3">
      <c r="A3" s="89" t="s">
        <v>137</v>
      </c>
      <c r="B3" s="93" t="s">
        <v>87</v>
      </c>
      <c r="C3" s="34" t="s">
        <v>260</v>
      </c>
    </row>
    <row r="4" spans="1:3" x14ac:dyDescent="0.3">
      <c r="A4" s="89" t="s">
        <v>137</v>
      </c>
      <c r="B4" s="93" t="s">
        <v>86</v>
      </c>
      <c r="C4" s="34" t="s">
        <v>260</v>
      </c>
    </row>
    <row r="5" spans="1:3" x14ac:dyDescent="0.3">
      <c r="A5" s="89" t="s">
        <v>137</v>
      </c>
      <c r="B5" s="93" t="s">
        <v>88</v>
      </c>
      <c r="C5" s="34" t="s">
        <v>260</v>
      </c>
    </row>
    <row r="6" spans="1:3" x14ac:dyDescent="0.3">
      <c r="A6"/>
      <c r="B6" s="88"/>
    </row>
    <row r="7" spans="1:3" x14ac:dyDescent="0.3">
      <c r="A7" s="59">
        <v>1</v>
      </c>
      <c r="B7" s="94" t="s">
        <v>33</v>
      </c>
    </row>
    <row r="8" spans="1:3" x14ac:dyDescent="0.3">
      <c r="A8" s="89" t="s">
        <v>137</v>
      </c>
      <c r="B8" s="93" t="s">
        <v>138</v>
      </c>
      <c r="C8" s="34" t="s">
        <v>260</v>
      </c>
    </row>
    <row r="9" spans="1:3" x14ac:dyDescent="0.3">
      <c r="A9" s="89" t="s">
        <v>137</v>
      </c>
      <c r="B9" s="93" t="s">
        <v>139</v>
      </c>
      <c r="C9" s="34" t="s">
        <v>260</v>
      </c>
    </row>
    <row r="10" spans="1:3" x14ac:dyDescent="0.3">
      <c r="A10" s="89" t="s">
        <v>137</v>
      </c>
      <c r="B10" s="95" t="s">
        <v>140</v>
      </c>
      <c r="C10" s="34" t="s">
        <v>260</v>
      </c>
    </row>
    <row r="11" spans="1:3" x14ac:dyDescent="0.3">
      <c r="A11" s="8">
        <v>2</v>
      </c>
      <c r="B11" s="96" t="s">
        <v>38</v>
      </c>
    </row>
    <row r="12" spans="1:3" x14ac:dyDescent="0.3">
      <c r="A12" s="89" t="s">
        <v>137</v>
      </c>
      <c r="B12" s="95" t="s">
        <v>141</v>
      </c>
      <c r="C12" s="34" t="s">
        <v>260</v>
      </c>
    </row>
    <row r="13" spans="1:3" x14ac:dyDescent="0.3">
      <c r="A13" s="89" t="s">
        <v>137</v>
      </c>
      <c r="B13" s="95" t="s">
        <v>142</v>
      </c>
      <c r="C13" s="34" t="s">
        <v>260</v>
      </c>
    </row>
    <row r="14" spans="1:3" ht="27.6" x14ac:dyDescent="0.3">
      <c r="A14" s="89" t="s">
        <v>137</v>
      </c>
      <c r="B14" s="95" t="s">
        <v>143</v>
      </c>
      <c r="C14" s="34" t="s">
        <v>260</v>
      </c>
    </row>
    <row r="15" spans="1:3" ht="41.4" x14ac:dyDescent="0.3">
      <c r="A15" s="89" t="s">
        <v>137</v>
      </c>
      <c r="B15" s="95" t="s">
        <v>144</v>
      </c>
      <c r="C15" s="34" t="s">
        <v>260</v>
      </c>
    </row>
    <row r="16" spans="1:3" x14ac:dyDescent="0.3">
      <c r="A16" s="89" t="s">
        <v>137</v>
      </c>
      <c r="B16" s="95" t="s">
        <v>145</v>
      </c>
      <c r="C16" s="34" t="s">
        <v>261</v>
      </c>
    </row>
    <row r="17" spans="1:3" x14ac:dyDescent="0.3">
      <c r="A17" s="8">
        <v>3</v>
      </c>
      <c r="B17" s="96" t="s">
        <v>39</v>
      </c>
    </row>
    <row r="18" spans="1:3" ht="27.6" x14ac:dyDescent="0.3">
      <c r="A18" s="89" t="s">
        <v>137</v>
      </c>
      <c r="B18" s="95" t="s">
        <v>146</v>
      </c>
      <c r="C18" s="34" t="s">
        <v>262</v>
      </c>
    </row>
    <row r="19" spans="1:3" ht="27.6" x14ac:dyDescent="0.3">
      <c r="A19" s="89" t="s">
        <v>137</v>
      </c>
      <c r="B19" s="95" t="s">
        <v>94</v>
      </c>
      <c r="C19" s="34" t="s">
        <v>262</v>
      </c>
    </row>
    <row r="20" spans="1:3" x14ac:dyDescent="0.3">
      <c r="A20" s="8">
        <v>4</v>
      </c>
      <c r="B20" s="96" t="s">
        <v>147</v>
      </c>
    </row>
    <row r="21" spans="1:3" x14ac:dyDescent="0.3">
      <c r="A21" s="89" t="s">
        <v>137</v>
      </c>
      <c r="B21" s="95" t="s">
        <v>148</v>
      </c>
      <c r="C21" s="34" t="s">
        <v>260</v>
      </c>
    </row>
    <row r="22" spans="1:3" x14ac:dyDescent="0.3">
      <c r="A22" s="89" t="s">
        <v>137</v>
      </c>
      <c r="B22" s="95" t="s">
        <v>149</v>
      </c>
      <c r="C22" s="34" t="s">
        <v>260</v>
      </c>
    </row>
    <row r="23" spans="1:3" ht="27.6" x14ac:dyDescent="0.3">
      <c r="A23" s="89" t="s">
        <v>137</v>
      </c>
      <c r="B23" s="95" t="s">
        <v>150</v>
      </c>
      <c r="C23" s="34" t="s">
        <v>260</v>
      </c>
    </row>
    <row r="24" spans="1:3" x14ac:dyDescent="0.3">
      <c r="A24" s="8">
        <v>5</v>
      </c>
      <c r="B24" s="96" t="s">
        <v>41</v>
      </c>
    </row>
    <row r="25" spans="1:3" ht="27.6" x14ac:dyDescent="0.3">
      <c r="A25" s="89" t="s">
        <v>137</v>
      </c>
      <c r="B25" s="95" t="s">
        <v>151</v>
      </c>
      <c r="C25" s="34" t="s">
        <v>260</v>
      </c>
    </row>
    <row r="26" spans="1:3" ht="27.6" x14ac:dyDescent="0.3">
      <c r="A26" s="89" t="s">
        <v>137</v>
      </c>
      <c r="B26" s="95" t="s">
        <v>282</v>
      </c>
      <c r="C26" s="34" t="s">
        <v>260</v>
      </c>
    </row>
  </sheetData>
  <conditionalFormatting sqref="C3:C5">
    <cfRule type="containsText" priority="7" operator="containsText" text="Н/П">
      <formula>NOT(ISERROR(SEARCH("Н/П",C3)))</formula>
    </cfRule>
    <cfRule type="containsText" dxfId="17" priority="8" operator="containsText" text="Не">
      <formula>NOT(ISERROR(SEARCH("Не",C3)))</formula>
    </cfRule>
    <cfRule type="containsText" dxfId="16" priority="9" operator="containsText" text="Да">
      <formula>NOT(ISERROR(SEARCH("Да",C3)))</formula>
    </cfRule>
    <cfRule type="containsText" priority="10" operator="containsText" text="N/P">
      <formula>NOT(ISERROR(SEARCH("N/P",C3)))</formula>
    </cfRule>
    <cfRule type="containsText" dxfId="15" priority="11" operator="containsText" text="NE">
      <formula>NOT(ISERROR(SEARCH("NE",C3)))</formula>
    </cfRule>
    <cfRule type="containsText" dxfId="14" priority="12" operator="containsText" text="DA">
      <formula>NOT(ISERROR(SEARCH("DA",C3)))</formula>
    </cfRule>
  </conditionalFormatting>
  <conditionalFormatting sqref="C8:C10 C12:C16 C18:C19 C21:C23 C25:C26">
    <cfRule type="containsText" priority="1" operator="containsText" text="Н/П">
      <formula>NOT(ISERROR(SEARCH("Н/П",C8)))</formula>
    </cfRule>
    <cfRule type="containsText" dxfId="13" priority="2" operator="containsText" text="Не">
      <formula>NOT(ISERROR(SEARCH("Не",C8)))</formula>
    </cfRule>
    <cfRule type="containsText" dxfId="12" priority="3" operator="containsText" text="Да">
      <formula>NOT(ISERROR(SEARCH("Да",C8)))</formula>
    </cfRule>
    <cfRule type="containsText" priority="4" operator="containsText" text="N/P">
      <formula>NOT(ISERROR(SEARCH("N/P",C8)))</formula>
    </cfRule>
    <cfRule type="containsText" dxfId="11" priority="5" operator="containsText" text="NE">
      <formula>NOT(ISERROR(SEARCH("NE",C8)))</formula>
    </cfRule>
    <cfRule type="containsText" dxfId="10" priority="6" operator="containsText" text="DA">
      <formula>NOT(ISERROR(SEARCH("DA",C8)))</formula>
    </cfRule>
  </conditionalFormatting>
  <dataValidations count="1">
    <dataValidation type="list" allowBlank="1" showInputMessage="1" showErrorMessage="1" sqref="C3:C5 C8:C10 C12:C16 C18:C19 C21:C23 C25:C26" xr:uid="{00000000-0002-0000-0A00-000000000000}">
      <formula1>"Да,Не,НП"</formula1>
    </dataValidation>
  </dataValidations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2"/>
  <sheetViews>
    <sheetView topLeftCell="C1" workbookViewId="0">
      <selection activeCell="I29" sqref="I29"/>
    </sheetView>
  </sheetViews>
  <sheetFormatPr defaultRowHeight="14.4" x14ac:dyDescent="0.3"/>
  <cols>
    <col min="1" max="1" width="4.44140625" style="2" bestFit="1" customWidth="1"/>
    <col min="2" max="2" width="16.109375" customWidth="1"/>
    <col min="3" max="3" width="40.77734375" customWidth="1"/>
    <col min="4" max="4" width="5.33203125" bestFit="1" customWidth="1"/>
    <col min="5" max="8" width="5" bestFit="1" customWidth="1"/>
    <col min="9" max="9" width="14.77734375" bestFit="1" customWidth="1"/>
    <col min="10" max="10" width="24" customWidth="1"/>
    <col min="12" max="12" width="8.88671875" hidden="1" customWidth="1"/>
  </cols>
  <sheetData>
    <row r="1" spans="1:12" ht="15" thickBot="1" x14ac:dyDescent="0.35">
      <c r="A1" s="15" t="s">
        <v>45</v>
      </c>
      <c r="B1" s="16" t="s">
        <v>82</v>
      </c>
      <c r="C1" s="15"/>
      <c r="D1" s="16"/>
      <c r="E1" s="15"/>
      <c r="F1" s="16"/>
      <c r="G1" s="15"/>
      <c r="H1" s="16"/>
      <c r="I1" s="15"/>
      <c r="J1" s="16"/>
    </row>
    <row r="2" spans="1:12" x14ac:dyDescent="0.3">
      <c r="A2" s="4"/>
      <c r="B2" s="3"/>
      <c r="C2" s="39"/>
      <c r="D2" s="3"/>
      <c r="E2" s="3"/>
      <c r="F2" s="3"/>
      <c r="G2" s="3"/>
      <c r="H2" s="3"/>
      <c r="I2" s="3"/>
      <c r="J2" s="3"/>
    </row>
    <row r="3" spans="1:12" x14ac:dyDescent="0.3">
      <c r="A3" s="179" t="s">
        <v>0</v>
      </c>
      <c r="B3" s="179" t="s">
        <v>32</v>
      </c>
      <c r="C3" s="179" t="s">
        <v>35</v>
      </c>
      <c r="D3" s="180" t="s">
        <v>83</v>
      </c>
      <c r="E3" s="180"/>
      <c r="F3" s="180"/>
      <c r="G3" s="180"/>
      <c r="H3" s="180"/>
      <c r="I3" s="179" t="s">
        <v>84</v>
      </c>
      <c r="J3" s="179" t="s">
        <v>169</v>
      </c>
    </row>
    <row r="4" spans="1:12" x14ac:dyDescent="0.3">
      <c r="A4" s="179"/>
      <c r="B4" s="179"/>
      <c r="C4" s="179"/>
      <c r="D4" s="57">
        <v>2025</v>
      </c>
      <c r="E4" s="57">
        <v>2026</v>
      </c>
      <c r="F4" s="57">
        <v>2027</v>
      </c>
      <c r="G4" s="57">
        <v>2028</v>
      </c>
      <c r="H4" s="57">
        <v>2029</v>
      </c>
      <c r="I4" s="179"/>
      <c r="J4" s="179"/>
    </row>
    <row r="5" spans="1:12" ht="16.2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2" ht="33" customHeight="1" x14ac:dyDescent="0.3">
      <c r="A6" s="36">
        <v>1</v>
      </c>
      <c r="B6" s="176" t="s">
        <v>33</v>
      </c>
      <c r="C6" s="37" t="str">
        <f>'8'!C4</f>
        <v xml:space="preserve">Смањење количине отпада </v>
      </c>
      <c r="D6" s="51" t="str">
        <f>IF('8'!H4&gt;0, "X", "")</f>
        <v>X</v>
      </c>
      <c r="E6" s="51" t="s">
        <v>284</v>
      </c>
      <c r="F6" s="51" t="s">
        <v>284</v>
      </c>
      <c r="G6" s="51" t="s">
        <v>284</v>
      </c>
      <c r="H6" s="51" t="s">
        <v>284</v>
      </c>
      <c r="I6" s="51">
        <v>1500</v>
      </c>
      <c r="J6" s="51" t="s">
        <v>171</v>
      </c>
      <c r="L6" t="s">
        <v>170</v>
      </c>
    </row>
    <row r="7" spans="1:12" ht="33" customHeight="1" x14ac:dyDescent="0.3">
      <c r="A7" s="36">
        <v>2</v>
      </c>
      <c r="B7" s="176"/>
      <c r="C7" s="37" t="str">
        <f>'8'!C5</f>
        <v xml:space="preserve">Поновна употреба отпада унутар привредног субјекта </v>
      </c>
      <c r="D7" s="51" t="str">
        <f>IF('8'!H5&gt;0, "X", "")</f>
        <v>X</v>
      </c>
      <c r="E7" s="51" t="s">
        <v>284</v>
      </c>
      <c r="F7" s="51" t="s">
        <v>284</v>
      </c>
      <c r="G7" s="51"/>
      <c r="H7" s="51"/>
      <c r="I7" s="51">
        <v>2500</v>
      </c>
      <c r="J7" s="51" t="s">
        <v>171</v>
      </c>
      <c r="L7" t="s">
        <v>171</v>
      </c>
    </row>
    <row r="8" spans="1:12" ht="33" customHeight="1" x14ac:dyDescent="0.3">
      <c r="A8" s="36">
        <v>3</v>
      </c>
      <c r="B8" s="176"/>
      <c r="C8" s="37" t="str">
        <f>'8'!C6</f>
        <v>Раздвајање/сепарација отпада.</v>
      </c>
      <c r="D8" s="51" t="str">
        <f>IF('8'!H6&gt;0, "X", "")</f>
        <v>X</v>
      </c>
      <c r="E8" s="51" t="s">
        <v>284</v>
      </c>
      <c r="F8" s="51" t="s">
        <v>284</v>
      </c>
      <c r="G8" s="51" t="s">
        <v>284</v>
      </c>
      <c r="H8" s="51" t="s">
        <v>284</v>
      </c>
      <c r="I8" s="51">
        <v>500</v>
      </c>
      <c r="J8" s="51" t="s">
        <v>171</v>
      </c>
      <c r="L8" t="s">
        <v>172</v>
      </c>
    </row>
    <row r="9" spans="1:12" ht="33" customHeight="1" x14ac:dyDescent="0.3">
      <c r="A9" s="36">
        <v>4</v>
      </c>
      <c r="B9" s="176"/>
      <c r="C9" s="37" t="str">
        <f>'8'!C7</f>
        <v>Рециклажа.</v>
      </c>
      <c r="D9" s="51" t="str">
        <f>IF('8'!H7&gt;0, "X", "")</f>
        <v>X</v>
      </c>
      <c r="E9" s="51" t="s">
        <v>284</v>
      </c>
      <c r="F9" s="51" t="s">
        <v>284</v>
      </c>
      <c r="G9" s="51" t="s">
        <v>284</v>
      </c>
      <c r="H9" s="51" t="s">
        <v>284</v>
      </c>
      <c r="I9" s="51">
        <v>5200</v>
      </c>
      <c r="J9" s="51" t="s">
        <v>170</v>
      </c>
    </row>
    <row r="10" spans="1:12" ht="33" customHeight="1" x14ac:dyDescent="0.3">
      <c r="A10" s="36">
        <v>5</v>
      </c>
      <c r="B10" s="176"/>
      <c r="C10" s="37" t="str">
        <f>'8'!C8</f>
        <v>Одлагање отпада на прописан начин</v>
      </c>
      <c r="D10" s="51" t="str">
        <f>IF('8'!H8&gt;0, "X", "")</f>
        <v/>
      </c>
      <c r="E10" s="51"/>
      <c r="F10" s="51"/>
      <c r="G10" s="51"/>
      <c r="H10" s="51"/>
      <c r="I10" s="51"/>
      <c r="J10" s="51"/>
    </row>
    <row r="11" spans="1:12" ht="46.8" customHeight="1" x14ac:dyDescent="0.3">
      <c r="A11" s="36">
        <v>6</v>
      </c>
      <c r="B11" s="176" t="s">
        <v>38</v>
      </c>
      <c r="C11" s="37" t="str">
        <f>'8'!C9</f>
        <v xml:space="preserve">Побољшање енергетске ефикасности објеката </v>
      </c>
      <c r="D11" s="51" t="str">
        <f>IF('8'!H9&gt;0, "X", "")</f>
        <v>X</v>
      </c>
      <c r="E11" s="51" t="s">
        <v>284</v>
      </c>
      <c r="F11" s="51"/>
      <c r="G11" s="51"/>
      <c r="H11" s="51"/>
      <c r="I11" s="51">
        <v>45000</v>
      </c>
      <c r="J11" s="51" t="s">
        <v>170</v>
      </c>
    </row>
    <row r="12" spans="1:12" ht="46.8" customHeight="1" x14ac:dyDescent="0.3">
      <c r="A12" s="36">
        <v>7</v>
      </c>
      <c r="B12" s="176"/>
      <c r="C12" s="37" t="str">
        <f>'8'!C10</f>
        <v xml:space="preserve">Коришћење енергије из обновљивих извора </v>
      </c>
      <c r="D12" s="51" t="str">
        <f>IF('8'!H10&gt;0, "X", "")</f>
        <v>X</v>
      </c>
      <c r="E12" s="51" t="s">
        <v>284</v>
      </c>
      <c r="F12" s="51" t="s">
        <v>284</v>
      </c>
      <c r="G12" s="51" t="s">
        <v>284</v>
      </c>
      <c r="H12" s="51" t="s">
        <v>284</v>
      </c>
      <c r="I12" s="51">
        <v>35000</v>
      </c>
      <c r="J12" s="51" t="s">
        <v>170</v>
      </c>
    </row>
    <row r="13" spans="1:12" ht="46.8" customHeight="1" x14ac:dyDescent="0.3">
      <c r="A13" s="36">
        <v>8</v>
      </c>
      <c r="B13" s="176"/>
      <c r="C13" s="37" t="str">
        <f>'8'!C11</f>
        <v>Употреба енергетски ефикасне опреме</v>
      </c>
      <c r="D13" s="51" t="str">
        <f>IF('8'!H11&gt;0, "X", "")</f>
        <v>X</v>
      </c>
      <c r="E13" s="51" t="s">
        <v>284</v>
      </c>
      <c r="F13" s="51" t="s">
        <v>284</v>
      </c>
      <c r="G13" s="51" t="s">
        <v>284</v>
      </c>
      <c r="H13" s="51" t="s">
        <v>284</v>
      </c>
      <c r="I13" s="51">
        <v>38000</v>
      </c>
      <c r="J13" s="51" t="s">
        <v>170</v>
      </c>
    </row>
    <row r="14" spans="1:12" ht="46.8" customHeight="1" x14ac:dyDescent="0.3">
      <c r="A14" s="36">
        <v>9</v>
      </c>
      <c r="B14" s="176"/>
      <c r="C14" s="37" t="str">
        <f>'8'!C12</f>
        <v xml:space="preserve">Оптимизација употреба електричне енергије </v>
      </c>
      <c r="D14" s="51" t="str">
        <f>IF('8'!H12&gt;0, "X", "")</f>
        <v>X</v>
      </c>
      <c r="E14" s="51" t="s">
        <v>284</v>
      </c>
      <c r="F14" s="51"/>
      <c r="G14" s="51"/>
      <c r="H14" s="51"/>
      <c r="I14" s="51">
        <v>2700</v>
      </c>
      <c r="J14" s="51" t="s">
        <v>171</v>
      </c>
    </row>
    <row r="15" spans="1:12" ht="46.8" customHeight="1" x14ac:dyDescent="0.3">
      <c r="A15" s="36">
        <v>10</v>
      </c>
      <c r="B15" s="176"/>
      <c r="C15" s="37" t="str">
        <f>'8'!C13</f>
        <v>Коришћење воде из обновљивих извора и оптимизација потрошње</v>
      </c>
      <c r="D15" s="51" t="str">
        <f>IF('8'!H13&gt;0, "X", "")</f>
        <v>X</v>
      </c>
      <c r="E15" s="51" t="s">
        <v>284</v>
      </c>
      <c r="F15" s="51" t="s">
        <v>284</v>
      </c>
      <c r="G15" s="51" t="s">
        <v>284</v>
      </c>
      <c r="H15" s="51" t="s">
        <v>284</v>
      </c>
      <c r="I15" s="51">
        <v>1000</v>
      </c>
      <c r="J15" s="51" t="s">
        <v>171</v>
      </c>
    </row>
    <row r="16" spans="1:12" ht="27.6" x14ac:dyDescent="0.3">
      <c r="A16" s="36">
        <v>11</v>
      </c>
      <c r="B16" s="176" t="s">
        <v>39</v>
      </c>
      <c r="C16" s="37" t="str">
        <f>'8'!C14</f>
        <v>Употреба опреме са малим емисијама загађујућих материја</v>
      </c>
      <c r="D16" s="51" t="str">
        <f>IF('8'!H14&gt;0, "X", "")</f>
        <v/>
      </c>
      <c r="E16" s="51"/>
      <c r="F16" s="51"/>
      <c r="G16" s="51"/>
      <c r="H16" s="51"/>
      <c r="I16" s="51"/>
      <c r="J16" s="51"/>
    </row>
    <row r="17" spans="1:10" ht="27.6" x14ac:dyDescent="0.3">
      <c r="A17" s="36">
        <v>12</v>
      </c>
      <c r="B17" s="176"/>
      <c r="C17" s="37" t="str">
        <f>'8'!C15</f>
        <v>Употреба био-разградивих материјала у производњи</v>
      </c>
      <c r="D17" s="51" t="str">
        <f>IF('8'!H15&gt;0, "X", "")</f>
        <v/>
      </c>
      <c r="E17" s="51"/>
      <c r="F17" s="51"/>
      <c r="G17" s="51"/>
      <c r="H17" s="51"/>
      <c r="I17" s="51"/>
      <c r="J17" s="51"/>
    </row>
    <row r="18" spans="1:10" ht="27.6" x14ac:dyDescent="0.3">
      <c r="A18" s="36">
        <v>13</v>
      </c>
      <c r="B18" s="176"/>
      <c r="C18" s="37" t="str">
        <f>'8'!C16</f>
        <v>Замена опасних хемикалија и употреба еколошки прихватљивих хемикалија</v>
      </c>
      <c r="D18" s="51" t="str">
        <f>IF('8'!H16&gt;0, "X", "")</f>
        <v/>
      </c>
      <c r="E18" s="51"/>
      <c r="F18" s="51"/>
      <c r="G18" s="51"/>
      <c r="H18" s="51"/>
      <c r="I18" s="51"/>
      <c r="J18" s="51"/>
    </row>
    <row r="19" spans="1:10" x14ac:dyDescent="0.3">
      <c r="A19" s="36">
        <v>14</v>
      </c>
      <c r="B19" s="176"/>
      <c r="C19" s="37" t="str">
        <f>'8'!C17</f>
        <v xml:space="preserve">Употреба безбедне процесне технологија </v>
      </c>
      <c r="D19" s="51" t="str">
        <f>IF('8'!H17&gt;0, "X", "")</f>
        <v/>
      </c>
      <c r="E19" s="51"/>
      <c r="F19" s="51"/>
      <c r="G19" s="51"/>
      <c r="H19" s="51"/>
      <c r="I19" s="51"/>
      <c r="J19" s="51"/>
    </row>
    <row r="20" spans="1:10" ht="41.4" x14ac:dyDescent="0.3">
      <c r="A20" s="36">
        <v>15</v>
      </c>
      <c r="B20" s="176"/>
      <c r="C20" s="37" t="str">
        <f>'8'!C18</f>
        <v>Пречишћавање ваздуха и/или воде и/или поновна употреба течности из производње  (уље, разређивач и сл.)</v>
      </c>
      <c r="D20" s="51" t="str">
        <f>IF('8'!H18&gt;0, "X", "")</f>
        <v/>
      </c>
      <c r="E20" s="51"/>
      <c r="F20" s="51"/>
      <c r="G20" s="51"/>
      <c r="H20" s="51"/>
      <c r="I20" s="51"/>
      <c r="J20" s="51"/>
    </row>
    <row r="21" spans="1:10" ht="27.6" x14ac:dyDescent="0.3">
      <c r="A21" s="36">
        <v>16</v>
      </c>
      <c r="B21" s="176" t="s">
        <v>40</v>
      </c>
      <c r="C21" s="37" t="str">
        <f>'8'!C19</f>
        <v>Употреба амбалаже која се може рециклирати или поново употребити</v>
      </c>
      <c r="D21" s="51" t="str">
        <f>IF('8'!H19&gt;0, "X", "")</f>
        <v>X</v>
      </c>
      <c r="E21" s="51" t="s">
        <v>284</v>
      </c>
      <c r="F21" s="51" t="s">
        <v>284</v>
      </c>
      <c r="G21" s="51" t="s">
        <v>284</v>
      </c>
      <c r="H21" s="51" t="s">
        <v>284</v>
      </c>
      <c r="I21" s="51">
        <v>7500</v>
      </c>
      <c r="J21" s="51" t="s">
        <v>170</v>
      </c>
    </row>
    <row r="22" spans="1:10" ht="27.6" x14ac:dyDescent="0.3">
      <c r="A22" s="36">
        <v>17</v>
      </c>
      <c r="B22" s="176"/>
      <c r="C22" s="37" t="str">
        <f>'8'!C20</f>
        <v>Зелена дистрибуција – пласман производа на удаљености до 150 km</v>
      </c>
      <c r="D22" s="51" t="str">
        <f>IF('8'!H20&gt;0, "X", "")</f>
        <v>X</v>
      </c>
      <c r="E22" s="51" t="s">
        <v>284</v>
      </c>
      <c r="F22" s="51" t="s">
        <v>284</v>
      </c>
      <c r="G22" s="51" t="s">
        <v>284</v>
      </c>
      <c r="H22" s="51" t="s">
        <v>284</v>
      </c>
      <c r="I22" s="51">
        <v>0</v>
      </c>
      <c r="J22" s="51"/>
    </row>
    <row r="23" spans="1:10" x14ac:dyDescent="0.3">
      <c r="A23" s="36">
        <v>18</v>
      </c>
      <c r="B23" s="176"/>
      <c r="C23" s="37" t="str">
        <f>'8'!C21</f>
        <v>Превоз већег обима сировина/производа</v>
      </c>
      <c r="D23" s="51" t="str">
        <f>IF('8'!H21&gt;0, "X", "")</f>
        <v>X</v>
      </c>
      <c r="E23" s="51" t="s">
        <v>284</v>
      </c>
      <c r="F23" s="51" t="s">
        <v>284</v>
      </c>
      <c r="G23" s="51" t="s">
        <v>284</v>
      </c>
      <c r="H23" s="51" t="s">
        <v>284</v>
      </c>
      <c r="I23" s="51">
        <v>0</v>
      </c>
      <c r="J23" s="51"/>
    </row>
    <row r="24" spans="1:10" x14ac:dyDescent="0.3">
      <c r="A24" s="36">
        <v>19</v>
      </c>
      <c r="B24" s="176"/>
      <c r="C24" s="37" t="str">
        <f>'8'!C22</f>
        <v>Оптимизација унутрашњег транспорта</v>
      </c>
      <c r="D24" s="51" t="str">
        <f>IF('8'!H22&gt;0, "X", "")</f>
        <v>X</v>
      </c>
      <c r="E24" s="51" t="s">
        <v>284</v>
      </c>
      <c r="F24" s="51" t="s">
        <v>284</v>
      </c>
      <c r="G24" s="51" t="s">
        <v>284</v>
      </c>
      <c r="H24" s="51" t="s">
        <v>284</v>
      </c>
      <c r="I24" s="51">
        <v>0</v>
      </c>
      <c r="J24" s="51"/>
    </row>
    <row r="25" spans="1:10" ht="27.6" x14ac:dyDescent="0.3">
      <c r="A25" s="36">
        <v>20</v>
      </c>
      <c r="B25" s="176"/>
      <c r="C25" s="37" t="str">
        <f>'8'!C23</f>
        <v>Употреба транспортних средстава које мање загађују</v>
      </c>
      <c r="D25" s="51" t="str">
        <f>IF('8'!H23&gt;0, "X", "")</f>
        <v>X</v>
      </c>
      <c r="E25" s="51" t="s">
        <v>284</v>
      </c>
      <c r="F25" s="51" t="s">
        <v>284</v>
      </c>
      <c r="G25" s="51" t="s">
        <v>284</v>
      </c>
      <c r="H25" s="51" t="s">
        <v>284</v>
      </c>
      <c r="I25" s="51">
        <v>120000</v>
      </c>
      <c r="J25" s="51" t="s">
        <v>170</v>
      </c>
    </row>
    <row r="26" spans="1:10" ht="27.6" x14ac:dyDescent="0.3">
      <c r="A26" s="36">
        <v>21</v>
      </c>
      <c r="B26" s="176" t="s">
        <v>41</v>
      </c>
      <c r="C26" s="37" t="str">
        <f>'8'!C24</f>
        <v>Набавка еколошки прихватљивог репроматеријала и сировина</v>
      </c>
      <c r="D26" s="51" t="str">
        <f>IF('8'!H24&gt;0, "X", "")</f>
        <v>X</v>
      </c>
      <c r="E26" s="51" t="s">
        <v>284</v>
      </c>
      <c r="F26" s="51" t="s">
        <v>284</v>
      </c>
      <c r="G26" s="51" t="s">
        <v>284</v>
      </c>
      <c r="H26" s="51" t="s">
        <v>284</v>
      </c>
      <c r="I26" s="51">
        <v>30000</v>
      </c>
      <c r="J26" s="51" t="s">
        <v>170</v>
      </c>
    </row>
    <row r="27" spans="1:10" ht="27.6" x14ac:dyDescent="0.3">
      <c r="A27" s="36">
        <v>22</v>
      </c>
      <c r="B27" s="176"/>
      <c r="C27" s="37" t="str">
        <f>'8'!C25</f>
        <v>Набавка локално доступног репроматеријала, сировина и полупроизвода</v>
      </c>
      <c r="D27" s="51" t="str">
        <f>IF('8'!H25&gt;0, "X", "")</f>
        <v>X</v>
      </c>
      <c r="E27" s="51" t="s">
        <v>284</v>
      </c>
      <c r="F27" s="51" t="s">
        <v>284</v>
      </c>
      <c r="G27" s="51" t="s">
        <v>284</v>
      </c>
      <c r="H27" s="51" t="s">
        <v>284</v>
      </c>
      <c r="I27" s="51">
        <v>0</v>
      </c>
      <c r="J27" s="51"/>
    </row>
    <row r="28" spans="1:10" ht="27.6" x14ac:dyDescent="0.3">
      <c r="A28" s="36">
        <v>23</v>
      </c>
      <c r="B28" s="176"/>
      <c r="C28" s="37" t="str">
        <f>'8'!C26</f>
        <v xml:space="preserve">Набавка материјала/сировина у контејнерима и палетама </v>
      </c>
      <c r="D28" s="51" t="str">
        <f>IF('8'!H26&gt;0, "X", "")</f>
        <v>X</v>
      </c>
      <c r="E28" s="51" t="s">
        <v>284</v>
      </c>
      <c r="F28" s="51" t="s">
        <v>284</v>
      </c>
      <c r="G28" s="51" t="s">
        <v>284</v>
      </c>
      <c r="H28" s="51" t="s">
        <v>284</v>
      </c>
      <c r="I28" s="51">
        <v>0</v>
      </c>
      <c r="J28" s="51"/>
    </row>
    <row r="29" spans="1:10" ht="27.6" x14ac:dyDescent="0.3">
      <c r="A29" s="36">
        <v>24</v>
      </c>
      <c r="B29" s="176"/>
      <c r="C29" s="37" t="str">
        <f>'8'!C27</f>
        <v xml:space="preserve">Набавка рециклиране амбалаже или амбалаже од рециклираног материјала </v>
      </c>
      <c r="D29" s="51" t="str">
        <f>IF('8'!H27&gt;0, "X", "")</f>
        <v>X</v>
      </c>
      <c r="E29" s="51" t="s">
        <v>284</v>
      </c>
      <c r="F29" s="51" t="s">
        <v>284</v>
      </c>
      <c r="G29" s="51" t="s">
        <v>284</v>
      </c>
      <c r="H29" s="51" t="s">
        <v>284</v>
      </c>
      <c r="I29" s="51">
        <v>11000</v>
      </c>
      <c r="J29" s="51" t="s">
        <v>170</v>
      </c>
    </row>
    <row r="30" spans="1:10" x14ac:dyDescent="0.3">
      <c r="A30" s="52">
        <v>25</v>
      </c>
      <c r="B30" s="178"/>
      <c r="C30" s="37" t="str">
        <f>'8'!C28</f>
        <v>Коришћење зелених финансијских инструмента</v>
      </c>
      <c r="D30" s="51" t="str">
        <f>IF('8'!H28&gt;0, "X", "")</f>
        <v>X</v>
      </c>
      <c r="E30" s="51" t="s">
        <v>284</v>
      </c>
      <c r="F30" s="51" t="s">
        <v>284</v>
      </c>
      <c r="G30" s="51" t="s">
        <v>284</v>
      </c>
      <c r="H30" s="51" t="s">
        <v>284</v>
      </c>
      <c r="I30" s="51"/>
      <c r="J30" s="51"/>
    </row>
    <row r="31" spans="1:10" ht="22.2" customHeight="1" x14ac:dyDescent="0.3">
      <c r="A31" s="53"/>
      <c r="B31" s="54"/>
      <c r="C31" s="54"/>
      <c r="D31" s="177" t="s">
        <v>44</v>
      </c>
      <c r="E31" s="177"/>
      <c r="F31" s="177"/>
      <c r="G31" s="177"/>
      <c r="H31" s="177"/>
      <c r="I31" s="55">
        <f>SUM(I6:I30)</f>
        <v>299900</v>
      </c>
      <c r="J31" s="56"/>
    </row>
    <row r="32" spans="1:10" x14ac:dyDescent="0.3">
      <c r="A32" s="4"/>
      <c r="B32" s="3"/>
      <c r="C32" s="3"/>
      <c r="D32" s="3"/>
      <c r="E32" s="3"/>
      <c r="F32" s="3"/>
      <c r="G32" s="3"/>
      <c r="H32" s="3"/>
      <c r="I32" s="3"/>
      <c r="J32" s="3"/>
    </row>
  </sheetData>
  <mergeCells count="12">
    <mergeCell ref="J3:J4"/>
    <mergeCell ref="B6:B10"/>
    <mergeCell ref="A3:A4"/>
    <mergeCell ref="B3:B4"/>
    <mergeCell ref="C3:C4"/>
    <mergeCell ref="D3:H3"/>
    <mergeCell ref="I3:I4"/>
    <mergeCell ref="B11:B15"/>
    <mergeCell ref="D31:H31"/>
    <mergeCell ref="B16:B20"/>
    <mergeCell ref="B21:B25"/>
    <mergeCell ref="B26:B30"/>
  </mergeCells>
  <dataValidations count="1">
    <dataValidation type="list" allowBlank="1" showInputMessage="1" showErrorMessage="1" sqref="J6:J30" xr:uid="{00000000-0002-0000-0B00-000000000000}">
      <formula1>$L$6:$L$8</formula1>
    </dataValidation>
  </dataValidations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9"/>
  <sheetViews>
    <sheetView workbookViewId="0">
      <selection activeCell="I4" sqref="I4"/>
    </sheetView>
  </sheetViews>
  <sheetFormatPr defaultRowHeight="14.4" x14ac:dyDescent="0.3"/>
  <cols>
    <col min="1" max="1" width="4.44140625" style="2" bestFit="1" customWidth="1"/>
    <col min="2" max="2" width="29.21875" customWidth="1"/>
    <col min="3" max="7" width="8.5546875" customWidth="1"/>
    <col min="8" max="8" width="9.6640625" customWidth="1"/>
  </cols>
  <sheetData>
    <row r="1" spans="1:8" ht="15" thickBot="1" x14ac:dyDescent="0.35">
      <c r="A1" s="15" t="s">
        <v>217</v>
      </c>
      <c r="B1" s="16" t="s">
        <v>219</v>
      </c>
      <c r="C1" s="16"/>
      <c r="D1" s="16"/>
      <c r="E1" s="16"/>
      <c r="F1" s="16"/>
      <c r="G1" s="16"/>
      <c r="H1" s="16"/>
    </row>
    <row r="2" spans="1:8" x14ac:dyDescent="0.3">
      <c r="A2" s="4"/>
      <c r="B2" s="3"/>
      <c r="C2" s="3"/>
    </row>
    <row r="3" spans="1:8" x14ac:dyDescent="0.3">
      <c r="A3" s="4"/>
      <c r="B3" s="3"/>
      <c r="C3" s="10" t="s">
        <v>251</v>
      </c>
      <c r="D3" s="131">
        <v>0.1</v>
      </c>
      <c r="E3" s="3" t="s">
        <v>175</v>
      </c>
      <c r="F3" s="3"/>
      <c r="G3" s="3"/>
      <c r="H3" s="3"/>
    </row>
    <row r="4" spans="1:8" x14ac:dyDescent="0.3">
      <c r="A4" s="162"/>
      <c r="B4" s="163" t="s">
        <v>174</v>
      </c>
      <c r="C4" s="181" t="s">
        <v>173</v>
      </c>
      <c r="D4" s="183" t="s">
        <v>83</v>
      </c>
      <c r="E4" s="183"/>
      <c r="F4" s="183"/>
      <c r="G4" s="183"/>
      <c r="H4" s="183"/>
    </row>
    <row r="5" spans="1:8" x14ac:dyDescent="0.3">
      <c r="A5" s="162"/>
      <c r="B5" s="163"/>
      <c r="C5" s="182"/>
      <c r="D5" s="97">
        <v>2026</v>
      </c>
      <c r="E5" s="97">
        <v>2027</v>
      </c>
      <c r="F5" s="97">
        <v>2028</v>
      </c>
      <c r="G5" s="97">
        <v>2029</v>
      </c>
      <c r="H5" s="97">
        <v>2030</v>
      </c>
    </row>
    <row r="6" spans="1:8" x14ac:dyDescent="0.3">
      <c r="A6" s="62">
        <v>1</v>
      </c>
      <c r="B6" s="117" t="s">
        <v>241</v>
      </c>
      <c r="C6" s="136">
        <f>'3'!H16</f>
        <v>2482</v>
      </c>
      <c r="D6" s="136">
        <f>C6-((C6-H6)/5)</f>
        <v>2432.36</v>
      </c>
      <c r="E6" s="136">
        <f>D6-((C6-H6)/5)</f>
        <v>2382.7200000000003</v>
      </c>
      <c r="F6" s="136">
        <f>E6-((C6-H6)/5)</f>
        <v>2333.0800000000004</v>
      </c>
      <c r="G6" s="136">
        <f>F6-((C6-H6)/5)</f>
        <v>2283.4400000000005</v>
      </c>
      <c r="H6" s="137">
        <f>+C6*(100%-D3)</f>
        <v>2233.8000000000002</v>
      </c>
    </row>
    <row r="7" spans="1:8" x14ac:dyDescent="0.3">
      <c r="A7" s="3"/>
      <c r="B7" s="3"/>
      <c r="C7" s="3"/>
      <c r="D7" s="3"/>
      <c r="E7" s="3"/>
      <c r="F7" s="3"/>
      <c r="G7" s="3"/>
      <c r="H7" s="3"/>
    </row>
    <row r="8" spans="1:8" x14ac:dyDescent="0.3">
      <c r="A8" s="3"/>
      <c r="B8" s="3"/>
      <c r="C8" s="10" t="s">
        <v>176</v>
      </c>
      <c r="D8" s="131">
        <v>0.15</v>
      </c>
      <c r="E8" s="3" t="s">
        <v>175</v>
      </c>
      <c r="F8" s="3"/>
      <c r="G8" s="3"/>
      <c r="H8" s="3"/>
    </row>
    <row r="9" spans="1:8" x14ac:dyDescent="0.3">
      <c r="A9" s="162"/>
      <c r="B9" s="163" t="s">
        <v>174</v>
      </c>
      <c r="C9" s="181" t="s">
        <v>173</v>
      </c>
      <c r="D9" s="183" t="s">
        <v>83</v>
      </c>
      <c r="E9" s="183"/>
      <c r="F9" s="183"/>
      <c r="G9" s="183"/>
      <c r="H9" s="183"/>
    </row>
    <row r="10" spans="1:8" x14ac:dyDescent="0.3">
      <c r="A10" s="162"/>
      <c r="B10" s="163"/>
      <c r="C10" s="182"/>
      <c r="D10" s="97">
        <v>2026</v>
      </c>
      <c r="E10" s="97">
        <v>2027</v>
      </c>
      <c r="F10" s="97">
        <v>2028</v>
      </c>
      <c r="G10" s="97">
        <v>2029</v>
      </c>
      <c r="H10" s="97">
        <v>2030</v>
      </c>
    </row>
    <row r="11" spans="1:8" x14ac:dyDescent="0.3">
      <c r="A11" s="62">
        <v>2</v>
      </c>
      <c r="B11" s="117" t="str">
        <f>+'3'!B78</f>
        <v>Одлагање отпада депоновањем</v>
      </c>
      <c r="C11" s="138">
        <f>+'3'!C78</f>
        <v>0.85000000000000009</v>
      </c>
      <c r="D11" s="139">
        <f>C11-((C11-H11)/5)</f>
        <v>0.82450000000000012</v>
      </c>
      <c r="E11" s="139">
        <f>D11-((C11-H11)/5)</f>
        <v>0.79900000000000015</v>
      </c>
      <c r="F11" s="139">
        <f>E11-((C11-H11)/5)</f>
        <v>0.77350000000000019</v>
      </c>
      <c r="G11" s="139">
        <f>F11-((C11-H11)/5)</f>
        <v>0.74800000000000022</v>
      </c>
      <c r="H11" s="140">
        <f>+C11*(100%-D8)</f>
        <v>0.72250000000000003</v>
      </c>
    </row>
    <row r="12" spans="1:8" x14ac:dyDescent="0.3">
      <c r="A12" s="3"/>
      <c r="B12" s="3"/>
      <c r="C12" s="3"/>
      <c r="D12" s="3"/>
      <c r="E12" s="3"/>
      <c r="F12" s="3"/>
      <c r="G12" s="3"/>
      <c r="H12" s="3"/>
    </row>
    <row r="13" spans="1:8" x14ac:dyDescent="0.3">
      <c r="A13" s="3"/>
      <c r="B13" s="3"/>
      <c r="C13" s="10" t="s">
        <v>177</v>
      </c>
      <c r="D13" s="131">
        <v>0.5</v>
      </c>
      <c r="E13" s="127" t="s">
        <v>175</v>
      </c>
      <c r="F13" s="3"/>
      <c r="G13" s="3"/>
      <c r="H13" s="3"/>
    </row>
    <row r="14" spans="1:8" x14ac:dyDescent="0.3">
      <c r="A14" s="162"/>
      <c r="B14" s="163" t="s">
        <v>174</v>
      </c>
      <c r="C14" s="181" t="s">
        <v>173</v>
      </c>
      <c r="D14" s="183" t="s">
        <v>83</v>
      </c>
      <c r="E14" s="183"/>
      <c r="F14" s="183"/>
      <c r="G14" s="183"/>
      <c r="H14" s="183"/>
    </row>
    <row r="15" spans="1:8" x14ac:dyDescent="0.3">
      <c r="A15" s="162"/>
      <c r="B15" s="163"/>
      <c r="C15" s="182"/>
      <c r="D15" s="97">
        <v>2026</v>
      </c>
      <c r="E15" s="97">
        <v>2027</v>
      </c>
      <c r="F15" s="97">
        <v>2028</v>
      </c>
      <c r="G15" s="97">
        <v>2029</v>
      </c>
      <c r="H15" s="97">
        <v>2030</v>
      </c>
    </row>
    <row r="16" spans="1:8" x14ac:dyDescent="0.3">
      <c r="A16" s="62">
        <v>3</v>
      </c>
      <c r="B16" s="63" t="str">
        <f>+'3'!B76</f>
        <v>Рециклирање/Компостирање</v>
      </c>
      <c r="C16" s="138">
        <f>+'3'!C76</f>
        <v>0.08</v>
      </c>
      <c r="D16" s="139">
        <f>C16-((C16-H16)/5)</f>
        <v>8.7999999999999995E-2</v>
      </c>
      <c r="E16" s="139">
        <f>D16-((C16-H16)/5)</f>
        <v>9.5999999999999988E-2</v>
      </c>
      <c r="F16" s="139">
        <f>E16-((C16-H16)/5)</f>
        <v>0.10399999999999998</v>
      </c>
      <c r="G16" s="139">
        <f>F16-((C16-H16)/5)</f>
        <v>0.11199999999999997</v>
      </c>
      <c r="H16" s="140">
        <f>C16*(100%+D13)</f>
        <v>0.12</v>
      </c>
    </row>
    <row r="17" spans="1:8" x14ac:dyDescent="0.3">
      <c r="A17" s="3"/>
      <c r="B17" s="3"/>
      <c r="C17" s="3"/>
      <c r="D17" s="3"/>
      <c r="E17" s="3"/>
      <c r="F17" s="3"/>
      <c r="G17" s="3"/>
      <c r="H17" s="3"/>
    </row>
    <row r="18" spans="1:8" x14ac:dyDescent="0.3">
      <c r="A18" s="3"/>
      <c r="B18" s="3"/>
      <c r="C18" s="10" t="s">
        <v>178</v>
      </c>
      <c r="D18" s="131">
        <v>0.1</v>
      </c>
      <c r="E18" s="3" t="s">
        <v>175</v>
      </c>
      <c r="F18" s="3"/>
      <c r="G18" s="3"/>
      <c r="H18" s="3"/>
    </row>
    <row r="19" spans="1:8" x14ac:dyDescent="0.3">
      <c r="A19" s="162"/>
      <c r="B19" s="163" t="s">
        <v>174</v>
      </c>
      <c r="C19" s="181" t="s">
        <v>173</v>
      </c>
      <c r="D19" s="183" t="s">
        <v>83</v>
      </c>
      <c r="E19" s="183"/>
      <c r="F19" s="183"/>
      <c r="G19" s="183"/>
      <c r="H19" s="183"/>
    </row>
    <row r="20" spans="1:8" x14ac:dyDescent="0.3">
      <c r="A20" s="162"/>
      <c r="B20" s="163"/>
      <c r="C20" s="182"/>
      <c r="D20" s="97">
        <v>2026</v>
      </c>
      <c r="E20" s="97">
        <v>2027</v>
      </c>
      <c r="F20" s="97">
        <v>2028</v>
      </c>
      <c r="G20" s="97">
        <v>2029</v>
      </c>
      <c r="H20" s="97">
        <v>2030</v>
      </c>
    </row>
    <row r="21" spans="1:8" ht="27.6" x14ac:dyDescent="0.3">
      <c r="A21" s="62">
        <v>4</v>
      </c>
      <c r="B21" s="117" t="s">
        <v>215</v>
      </c>
      <c r="C21" s="136">
        <f>'4'!I13</f>
        <v>2203.820238095238</v>
      </c>
      <c r="D21" s="136">
        <f>C21-((C21-H21)/5)</f>
        <v>2159.743833333333</v>
      </c>
      <c r="E21" s="136">
        <f>D21-((C21-H21)/5)</f>
        <v>2115.667428571428</v>
      </c>
      <c r="F21" s="136">
        <f>E21-((C21-H21)/5)</f>
        <v>2071.591023809523</v>
      </c>
      <c r="G21" s="136">
        <f>F21-((C21-H21)/5)</f>
        <v>2027.5146190476182</v>
      </c>
      <c r="H21" s="137">
        <f>+C21*(100%-D18)</f>
        <v>1983.4382142857141</v>
      </c>
    </row>
    <row r="22" spans="1:8" x14ac:dyDescent="0.3">
      <c r="A22" s="3"/>
      <c r="B22" s="3"/>
      <c r="C22" s="3"/>
      <c r="D22" s="3"/>
      <c r="E22" s="3"/>
      <c r="F22" s="3"/>
      <c r="G22" s="3"/>
      <c r="H22" s="3"/>
    </row>
    <row r="23" spans="1:8" x14ac:dyDescent="0.3">
      <c r="A23" s="3"/>
      <c r="B23" s="3"/>
      <c r="C23" s="10" t="s">
        <v>180</v>
      </c>
      <c r="D23" s="131">
        <v>0.05</v>
      </c>
      <c r="E23" s="3" t="s">
        <v>175</v>
      </c>
      <c r="F23" s="3"/>
      <c r="G23" s="3"/>
      <c r="H23" s="3"/>
    </row>
    <row r="24" spans="1:8" x14ac:dyDescent="0.3">
      <c r="A24" s="162"/>
      <c r="B24" s="163" t="s">
        <v>174</v>
      </c>
      <c r="C24" s="181" t="s">
        <v>173</v>
      </c>
      <c r="D24" s="183" t="s">
        <v>83</v>
      </c>
      <c r="E24" s="183"/>
      <c r="F24" s="183"/>
      <c r="G24" s="183"/>
      <c r="H24" s="183"/>
    </row>
    <row r="25" spans="1:8" x14ac:dyDescent="0.3">
      <c r="A25" s="162"/>
      <c r="B25" s="163"/>
      <c r="C25" s="182"/>
      <c r="D25" s="97">
        <v>2026</v>
      </c>
      <c r="E25" s="97">
        <v>2027</v>
      </c>
      <c r="F25" s="97">
        <v>2028</v>
      </c>
      <c r="G25" s="97">
        <v>2029</v>
      </c>
      <c r="H25" s="97">
        <v>2030</v>
      </c>
    </row>
    <row r="26" spans="1:8" ht="27.6" x14ac:dyDescent="0.3">
      <c r="A26" s="62">
        <v>5</v>
      </c>
      <c r="B26" s="117" t="s">
        <v>216</v>
      </c>
      <c r="C26" s="136">
        <f>'4'!I44</f>
        <v>26.712738095238091</v>
      </c>
      <c r="D26" s="136">
        <f>C26-((C26-H26)/5)</f>
        <v>26.44561071428571</v>
      </c>
      <c r="E26" s="136">
        <f>D26-((C26-H26)/5)</f>
        <v>26.178483333333329</v>
      </c>
      <c r="F26" s="136">
        <f>E26-((C26-H26)/5)</f>
        <v>25.911355952380948</v>
      </c>
      <c r="G26" s="136">
        <f>F26-((C26-H26)/5)</f>
        <v>25.644228571428567</v>
      </c>
      <c r="H26" s="137">
        <f>+C26*(100%-D23)</f>
        <v>25.377101190476186</v>
      </c>
    </row>
    <row r="27" spans="1:8" x14ac:dyDescent="0.3">
      <c r="A27"/>
    </row>
    <row r="49" spans="1:8" ht="15" thickBot="1" x14ac:dyDescent="0.35">
      <c r="A49" s="15"/>
      <c r="B49" s="16"/>
      <c r="C49" s="16"/>
      <c r="D49" s="16"/>
      <c r="E49" s="16"/>
      <c r="F49" s="16"/>
      <c r="G49" s="16"/>
      <c r="H49" s="16"/>
    </row>
    <row r="51" spans="1:8" x14ac:dyDescent="0.3">
      <c r="B51" s="1" t="s">
        <v>285</v>
      </c>
    </row>
    <row r="52" spans="1:8" x14ac:dyDescent="0.3">
      <c r="B52" s="1"/>
    </row>
    <row r="53" spans="1:8" ht="31.8" customHeight="1" x14ac:dyDescent="0.3">
      <c r="A53" s="146">
        <v>1</v>
      </c>
      <c r="B53" s="148" t="s">
        <v>309</v>
      </c>
      <c r="C53" s="148"/>
      <c r="D53" s="148"/>
      <c r="E53" s="148"/>
      <c r="F53" s="148"/>
      <c r="G53" s="148"/>
      <c r="H53" s="148"/>
    </row>
    <row r="54" spans="1:8" x14ac:dyDescent="0.3">
      <c r="A54" s="146"/>
      <c r="B54" s="58"/>
      <c r="C54" s="58"/>
      <c r="D54" s="58"/>
      <c r="E54" s="58"/>
      <c r="F54" s="58"/>
      <c r="G54" s="58"/>
      <c r="H54" s="58"/>
    </row>
    <row r="55" spans="1:8" x14ac:dyDescent="0.3">
      <c r="A55" s="147" t="s">
        <v>310</v>
      </c>
      <c r="B55" t="s">
        <v>286</v>
      </c>
    </row>
    <row r="56" spans="1:8" x14ac:dyDescent="0.3">
      <c r="A56" s="147" t="s">
        <v>310</v>
      </c>
      <c r="B56" t="s">
        <v>287</v>
      </c>
    </row>
    <row r="57" spans="1:8" x14ac:dyDescent="0.3">
      <c r="A57" s="147" t="s">
        <v>310</v>
      </c>
      <c r="B57" t="s">
        <v>288</v>
      </c>
    </row>
    <row r="58" spans="1:8" x14ac:dyDescent="0.3">
      <c r="A58" s="147" t="s">
        <v>310</v>
      </c>
      <c r="B58" t="s">
        <v>289</v>
      </c>
    </row>
    <row r="59" spans="1:8" x14ac:dyDescent="0.3">
      <c r="A59" s="147" t="s">
        <v>310</v>
      </c>
      <c r="B59" t="s">
        <v>290</v>
      </c>
    </row>
    <row r="60" spans="1:8" x14ac:dyDescent="0.3">
      <c r="A60" s="147" t="s">
        <v>310</v>
      </c>
      <c r="B60" t="s">
        <v>291</v>
      </c>
    </row>
    <row r="61" spans="1:8" x14ac:dyDescent="0.3">
      <c r="A61" s="147" t="s">
        <v>310</v>
      </c>
      <c r="B61" t="s">
        <v>292</v>
      </c>
    </row>
    <row r="62" spans="1:8" x14ac:dyDescent="0.3">
      <c r="A62" s="147" t="s">
        <v>310</v>
      </c>
      <c r="B62" t="s">
        <v>293</v>
      </c>
    </row>
    <row r="63" spans="1:8" x14ac:dyDescent="0.3">
      <c r="A63" s="147" t="s">
        <v>310</v>
      </c>
      <c r="B63" t="s">
        <v>294</v>
      </c>
    </row>
    <row r="64" spans="1:8" ht="28.8" customHeight="1" x14ac:dyDescent="0.3">
      <c r="A64" s="147" t="s">
        <v>310</v>
      </c>
      <c r="B64" s="148" t="s">
        <v>295</v>
      </c>
      <c r="C64" s="148"/>
      <c r="D64" s="148"/>
      <c r="E64" s="148"/>
      <c r="F64" s="148"/>
      <c r="G64" s="148"/>
      <c r="H64" s="148"/>
    </row>
    <row r="65" spans="1:8" x14ac:dyDescent="0.3">
      <c r="A65" s="147" t="s">
        <v>310</v>
      </c>
      <c r="B65" t="s">
        <v>296</v>
      </c>
    </row>
    <row r="66" spans="1:8" x14ac:dyDescent="0.3">
      <c r="A66" s="147" t="s">
        <v>310</v>
      </c>
      <c r="B66" t="s">
        <v>297</v>
      </c>
    </row>
    <row r="67" spans="1:8" x14ac:dyDescent="0.3">
      <c r="A67" s="147" t="s">
        <v>310</v>
      </c>
      <c r="B67" t="s">
        <v>298</v>
      </c>
    </row>
    <row r="68" spans="1:8" x14ac:dyDescent="0.3">
      <c r="A68" s="147" t="s">
        <v>310</v>
      </c>
      <c r="B68" t="s">
        <v>299</v>
      </c>
    </row>
    <row r="69" spans="1:8" x14ac:dyDescent="0.3">
      <c r="A69" s="147" t="s">
        <v>310</v>
      </c>
      <c r="B69" t="s">
        <v>300</v>
      </c>
    </row>
    <row r="70" spans="1:8" x14ac:dyDescent="0.3">
      <c r="A70" s="147" t="s">
        <v>310</v>
      </c>
      <c r="B70" t="s">
        <v>301</v>
      </c>
    </row>
    <row r="71" spans="1:8" ht="28.2" customHeight="1" x14ac:dyDescent="0.3">
      <c r="A71" s="147" t="s">
        <v>310</v>
      </c>
      <c r="B71" s="148" t="s">
        <v>302</v>
      </c>
      <c r="C71" s="148"/>
      <c r="D71" s="148"/>
      <c r="E71" s="148"/>
      <c r="F71" s="148"/>
      <c r="G71" s="148"/>
      <c r="H71" s="148"/>
    </row>
    <row r="72" spans="1:8" x14ac:dyDescent="0.3">
      <c r="A72" s="147" t="s">
        <v>310</v>
      </c>
      <c r="B72" t="s">
        <v>303</v>
      </c>
    </row>
    <row r="73" spans="1:8" x14ac:dyDescent="0.3">
      <c r="A73" s="147" t="s">
        <v>310</v>
      </c>
      <c r="B73" t="s">
        <v>304</v>
      </c>
    </row>
    <row r="74" spans="1:8" x14ac:dyDescent="0.3">
      <c r="A74" s="147" t="s">
        <v>310</v>
      </c>
      <c r="B74" t="s">
        <v>305</v>
      </c>
    </row>
    <row r="75" spans="1:8" x14ac:dyDescent="0.3">
      <c r="A75" s="147" t="s">
        <v>310</v>
      </c>
      <c r="B75" t="s">
        <v>307</v>
      </c>
    </row>
    <row r="76" spans="1:8" x14ac:dyDescent="0.3">
      <c r="A76" s="146"/>
    </row>
    <row r="77" spans="1:8" x14ac:dyDescent="0.3">
      <c r="A77" s="146">
        <v>2</v>
      </c>
      <c r="B77" t="s">
        <v>308</v>
      </c>
    </row>
    <row r="78" spans="1:8" x14ac:dyDescent="0.3">
      <c r="A78" s="146"/>
    </row>
    <row r="79" spans="1:8" x14ac:dyDescent="0.3">
      <c r="A79" s="146">
        <v>3</v>
      </c>
      <c r="B79" t="s">
        <v>306</v>
      </c>
    </row>
  </sheetData>
  <mergeCells count="23">
    <mergeCell ref="A4:A5"/>
    <mergeCell ref="B4:B5"/>
    <mergeCell ref="D4:H4"/>
    <mergeCell ref="C4:C5"/>
    <mergeCell ref="A9:A10"/>
    <mergeCell ref="B9:B10"/>
    <mergeCell ref="C9:C10"/>
    <mergeCell ref="D9:H9"/>
    <mergeCell ref="A14:A15"/>
    <mergeCell ref="B14:B15"/>
    <mergeCell ref="C14:C15"/>
    <mergeCell ref="D14:H14"/>
    <mergeCell ref="A19:A20"/>
    <mergeCell ref="B19:B20"/>
    <mergeCell ref="C19:C20"/>
    <mergeCell ref="D19:H19"/>
    <mergeCell ref="B53:H53"/>
    <mergeCell ref="B64:H64"/>
    <mergeCell ref="B71:H71"/>
    <mergeCell ref="A24:A25"/>
    <mergeCell ref="B24:B25"/>
    <mergeCell ref="C24:C25"/>
    <mergeCell ref="D24:H24"/>
  </mergeCells>
  <conditionalFormatting sqref="D3">
    <cfRule type="containsBlanks" dxfId="9" priority="16">
      <formula>LEN(TRIM(D3))=0</formula>
    </cfRule>
  </conditionalFormatting>
  <conditionalFormatting sqref="D8">
    <cfRule type="containsBlanks" dxfId="8" priority="15">
      <formula>LEN(TRIM(D8))=0</formula>
    </cfRule>
  </conditionalFormatting>
  <conditionalFormatting sqref="D13">
    <cfRule type="containsBlanks" dxfId="7" priority="13">
      <formula>LEN(TRIM(D13))=0</formula>
    </cfRule>
  </conditionalFormatting>
  <conditionalFormatting sqref="D18">
    <cfRule type="containsBlanks" dxfId="6" priority="9">
      <formula>LEN(TRIM(D18))=0</formula>
    </cfRule>
  </conditionalFormatting>
  <conditionalFormatting sqref="D23">
    <cfRule type="containsBlanks" dxfId="5" priority="5">
      <formula>LEN(TRIM(D23))=0</formula>
    </cfRule>
  </conditionalFormatting>
  <conditionalFormatting sqref="D6:H6">
    <cfRule type="containsBlanks" dxfId="4" priority="3">
      <formula>LEN(TRIM(D6))=0</formula>
    </cfRule>
  </conditionalFormatting>
  <conditionalFormatting sqref="D11:H11">
    <cfRule type="containsBlanks" dxfId="3" priority="14">
      <formula>LEN(TRIM(D11))=0</formula>
    </cfRule>
  </conditionalFormatting>
  <conditionalFormatting sqref="D16:H16">
    <cfRule type="containsBlanks" dxfId="2" priority="12">
      <formula>LEN(TRIM(D16))=0</formula>
    </cfRule>
  </conditionalFormatting>
  <conditionalFormatting sqref="D21:H21">
    <cfRule type="containsBlanks" dxfId="1" priority="2">
      <formula>LEN(TRIM(D21))=0</formula>
    </cfRule>
  </conditionalFormatting>
  <conditionalFormatting sqref="D26:H26">
    <cfRule type="containsBlanks" dxfId="0" priority="1">
      <formula>LEN(TRIM(D26))=0</formula>
    </cfRule>
  </conditionalFormatting>
  <printOptions horizontalCentered="1"/>
  <pageMargins left="0.7" right="0.7" top="0.75" bottom="0.75" header="0.3" footer="0.3"/>
  <pageSetup paperSize="9" orientation="portrait" horizontalDpi="1200" verticalDpi="120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5"/>
  <sheetViews>
    <sheetView zoomScale="102" zoomScaleNormal="102" workbookViewId="0">
      <selection activeCell="C13" sqref="C13"/>
    </sheetView>
  </sheetViews>
  <sheetFormatPr defaultRowHeight="14.4" x14ac:dyDescent="0.3"/>
  <cols>
    <col min="1" max="1" width="3" style="21" bestFit="1" customWidth="1"/>
    <col min="2" max="2" width="26.88671875" style="28" customWidth="1"/>
    <col min="3" max="3" width="58.109375" style="28" customWidth="1"/>
  </cols>
  <sheetData>
    <row r="1" spans="1:3" ht="15" thickBot="1" x14ac:dyDescent="0.35">
      <c r="A1" s="125"/>
      <c r="B1" s="126" t="s">
        <v>220</v>
      </c>
      <c r="C1" s="126"/>
    </row>
    <row r="2" spans="1:3" x14ac:dyDescent="0.3">
      <c r="A2" s="127"/>
      <c r="B2" s="128"/>
      <c r="C2" s="128"/>
    </row>
    <row r="3" spans="1:3" ht="35.4" customHeight="1" x14ac:dyDescent="0.3">
      <c r="A3" s="127">
        <v>1</v>
      </c>
      <c r="B3" s="129" t="s">
        <v>2</v>
      </c>
      <c r="C3" s="128" t="s">
        <v>91</v>
      </c>
    </row>
    <row r="4" spans="1:3" ht="35.4" customHeight="1" x14ac:dyDescent="0.3">
      <c r="A4" s="127">
        <v>2</v>
      </c>
      <c r="B4" s="129" t="s">
        <v>188</v>
      </c>
      <c r="C4" s="128" t="s">
        <v>218</v>
      </c>
    </row>
    <row r="5" spans="1:3" ht="35.4" customHeight="1" x14ac:dyDescent="0.3">
      <c r="A5" s="127">
        <v>3</v>
      </c>
      <c r="B5" s="129" t="s">
        <v>189</v>
      </c>
      <c r="C5" s="128" t="s">
        <v>102</v>
      </c>
    </row>
    <row r="6" spans="1:3" ht="35.4" customHeight="1" x14ac:dyDescent="0.3">
      <c r="A6" s="127">
        <v>4</v>
      </c>
      <c r="B6" s="129" t="s">
        <v>210</v>
      </c>
      <c r="C6" s="128" t="s">
        <v>112</v>
      </c>
    </row>
    <row r="7" spans="1:3" ht="35.4" customHeight="1" x14ac:dyDescent="0.3">
      <c r="A7" s="127">
        <v>5</v>
      </c>
      <c r="B7" s="129" t="s">
        <v>211</v>
      </c>
      <c r="C7" s="128" t="s">
        <v>212</v>
      </c>
    </row>
    <row r="8" spans="1:3" ht="35.4" customHeight="1" x14ac:dyDescent="0.3">
      <c r="A8" s="127">
        <v>6</v>
      </c>
      <c r="B8" s="129" t="s">
        <v>213</v>
      </c>
      <c r="C8" s="128" t="s">
        <v>133</v>
      </c>
    </row>
    <row r="9" spans="1:3" ht="35.4" customHeight="1" x14ac:dyDescent="0.3">
      <c r="A9" s="127">
        <v>7</v>
      </c>
      <c r="B9" s="129" t="s">
        <v>10</v>
      </c>
      <c r="C9" s="128" t="s">
        <v>71</v>
      </c>
    </row>
    <row r="10" spans="1:3" ht="35.4" customHeight="1" x14ac:dyDescent="0.3">
      <c r="A10" s="127">
        <v>8</v>
      </c>
      <c r="B10" s="129" t="s">
        <v>214</v>
      </c>
      <c r="C10" s="128" t="s">
        <v>80</v>
      </c>
    </row>
    <row r="11" spans="1:3" ht="35.4" customHeight="1" x14ac:dyDescent="0.3">
      <c r="A11" s="127">
        <v>9</v>
      </c>
      <c r="B11" s="129" t="s">
        <v>11</v>
      </c>
      <c r="C11" s="128" t="s">
        <v>85</v>
      </c>
    </row>
    <row r="12" spans="1:3" ht="35.4" customHeight="1" x14ac:dyDescent="0.3">
      <c r="A12" s="127">
        <v>10</v>
      </c>
      <c r="B12" s="129" t="s">
        <v>45</v>
      </c>
      <c r="C12" s="128" t="s">
        <v>82</v>
      </c>
    </row>
    <row r="13" spans="1:3" ht="35.4" customHeight="1" x14ac:dyDescent="0.3">
      <c r="A13" s="127">
        <v>11</v>
      </c>
      <c r="B13" s="129" t="s">
        <v>217</v>
      </c>
      <c r="C13" s="128" t="s">
        <v>219</v>
      </c>
    </row>
    <row r="14" spans="1:3" x14ac:dyDescent="0.3">
      <c r="A14" s="28"/>
      <c r="B14" s="22"/>
      <c r="C14" s="22"/>
    </row>
    <row r="15" spans="1:3" x14ac:dyDescent="0.3">
      <c r="A15" s="28"/>
      <c r="B15" s="22"/>
      <c r="C15" s="22"/>
    </row>
    <row r="16" spans="1:3" x14ac:dyDescent="0.3">
      <c r="A16" s="28"/>
      <c r="B16" s="22"/>
      <c r="C16" s="22"/>
    </row>
    <row r="17" spans="1:3" x14ac:dyDescent="0.3">
      <c r="A17" s="28"/>
      <c r="B17" s="22"/>
      <c r="C17" s="22"/>
    </row>
    <row r="18" spans="1:3" x14ac:dyDescent="0.3">
      <c r="A18" s="28"/>
      <c r="B18" s="22"/>
      <c r="C18" s="22"/>
    </row>
    <row r="19" spans="1:3" x14ac:dyDescent="0.3">
      <c r="A19" s="28"/>
      <c r="B19" s="22"/>
      <c r="C19" s="22"/>
    </row>
    <row r="20" spans="1:3" x14ac:dyDescent="0.3">
      <c r="A20" s="28"/>
      <c r="B20" s="22"/>
      <c r="C20" s="22"/>
    </row>
    <row r="21" spans="1:3" x14ac:dyDescent="0.3">
      <c r="A21" s="28"/>
      <c r="B21" s="22"/>
      <c r="C21" s="22"/>
    </row>
    <row r="22" spans="1:3" x14ac:dyDescent="0.3">
      <c r="A22" s="28"/>
      <c r="B22" s="22"/>
      <c r="C22" s="22"/>
    </row>
    <row r="23" spans="1:3" x14ac:dyDescent="0.3">
      <c r="A23" s="28"/>
      <c r="B23" s="22"/>
      <c r="C23" s="22"/>
    </row>
    <row r="24" spans="1:3" x14ac:dyDescent="0.3">
      <c r="A24" s="28"/>
      <c r="B24" s="22"/>
      <c r="C24" s="22"/>
    </row>
    <row r="25" spans="1:3" x14ac:dyDescent="0.3">
      <c r="A25" s="28"/>
      <c r="B25" s="22"/>
      <c r="C25" s="22"/>
    </row>
    <row r="26" spans="1:3" x14ac:dyDescent="0.3">
      <c r="A26" s="28"/>
      <c r="B26" s="22"/>
      <c r="C26" s="22"/>
    </row>
    <row r="27" spans="1:3" x14ac:dyDescent="0.3">
      <c r="A27" s="28"/>
      <c r="B27" s="22"/>
      <c r="C27" s="22"/>
    </row>
    <row r="28" spans="1:3" x14ac:dyDescent="0.3">
      <c r="A28" s="28"/>
      <c r="B28" s="22"/>
      <c r="C28" s="22"/>
    </row>
    <row r="29" spans="1:3" x14ac:dyDescent="0.3">
      <c r="A29" s="28"/>
      <c r="B29" s="22"/>
      <c r="C29" s="22"/>
    </row>
    <row r="30" spans="1:3" x14ac:dyDescent="0.3">
      <c r="A30" s="28"/>
      <c r="B30" s="22"/>
      <c r="C30" s="22"/>
    </row>
    <row r="31" spans="1:3" x14ac:dyDescent="0.3">
      <c r="A31" s="28"/>
      <c r="B31" s="22"/>
      <c r="C31" s="22"/>
    </row>
    <row r="32" spans="1:3" x14ac:dyDescent="0.3">
      <c r="C32" s="23"/>
    </row>
    <row r="35" spans="1:3" ht="15" thickBot="1" x14ac:dyDescent="0.35">
      <c r="A35" s="17"/>
      <c r="B35" s="18"/>
      <c r="C35" s="18"/>
    </row>
  </sheetData>
  <hyperlinks>
    <hyperlink ref="B3" location="'1'!A1" display="I" xr:uid="{00000000-0004-0000-0100-000000000000}"/>
    <hyperlink ref="B4" location="'2'!A1" display="II" xr:uid="{00000000-0004-0000-0100-000001000000}"/>
    <hyperlink ref="B5" location="'3'!A1" display="IIIa" xr:uid="{00000000-0004-0000-0100-000002000000}"/>
    <hyperlink ref="B6" location="'4'!A1" display="IIIb" xr:uid="{00000000-0004-0000-0100-000003000000}"/>
    <hyperlink ref="B7" location="'5'!A1" display="IIIc" xr:uid="{00000000-0004-0000-0100-000004000000}"/>
    <hyperlink ref="B8" location="'6'!A1" display="IIId" xr:uid="{00000000-0004-0000-0100-000005000000}"/>
    <hyperlink ref="B9" location="'7'!A1" display="IV" xr:uid="{00000000-0004-0000-0100-000006000000}"/>
    <hyperlink ref="B10" location="'8'!A1" display="V" xr:uid="{00000000-0004-0000-0100-000007000000}"/>
    <hyperlink ref="B11" location="'9'!A1" display="VI" xr:uid="{00000000-0004-0000-0100-000008000000}"/>
    <hyperlink ref="B12" location="'10'!A1" display="VII" xr:uid="{00000000-0004-0000-0100-000009000000}"/>
    <hyperlink ref="B13" location="'11'!A1" display="VIII" xr:uid="{00000000-0004-0000-0100-00000A000000}"/>
  </hyperlinks>
  <printOptions horizontalCentered="1"/>
  <pageMargins left="0.7" right="0.7" top="0.75" bottom="0.75" header="0.3" footer="0.3"/>
  <pageSetup paperSize="9" orientation="portrait" horizontalDpi="1200" verticalDpi="1200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"/>
  <sheetViews>
    <sheetView zoomScale="95" zoomScaleNormal="95" workbookViewId="0">
      <selection activeCell="G8" sqref="G8"/>
    </sheetView>
  </sheetViews>
  <sheetFormatPr defaultRowHeight="14.4" x14ac:dyDescent="0.3"/>
  <cols>
    <col min="1" max="1" width="4.77734375" style="21" customWidth="1"/>
    <col min="2" max="3" width="28.33203125" style="28" customWidth="1"/>
    <col min="4" max="5" width="11.6640625" customWidth="1"/>
  </cols>
  <sheetData>
    <row r="1" spans="1:5" ht="15" thickBot="1" x14ac:dyDescent="0.35">
      <c r="A1" s="26" t="s">
        <v>2</v>
      </c>
      <c r="B1" s="27" t="s">
        <v>91</v>
      </c>
      <c r="C1" s="27"/>
      <c r="D1" s="27"/>
      <c r="E1" s="27"/>
    </row>
    <row r="2" spans="1:5" x14ac:dyDescent="0.3">
      <c r="A2" s="28"/>
      <c r="B2" s="22"/>
      <c r="C2" s="22"/>
    </row>
    <row r="3" spans="1:5" x14ac:dyDescent="0.3">
      <c r="A3" s="29" t="s">
        <v>1</v>
      </c>
      <c r="B3" s="25" t="s">
        <v>12</v>
      </c>
      <c r="C3" s="25"/>
      <c r="D3" s="25"/>
      <c r="E3" s="25"/>
    </row>
    <row r="4" spans="1:5" x14ac:dyDescent="0.3">
      <c r="A4" s="30"/>
      <c r="B4" s="24"/>
      <c r="C4" s="24"/>
    </row>
    <row r="5" spans="1:5" x14ac:dyDescent="0.3">
      <c r="A5" s="21">
        <v>1</v>
      </c>
      <c r="B5" s="22" t="s">
        <v>13</v>
      </c>
      <c r="C5" s="23" t="s">
        <v>263</v>
      </c>
    </row>
    <row r="6" spans="1:5" x14ac:dyDescent="0.3">
      <c r="A6" s="21">
        <v>2</v>
      </c>
      <c r="B6" s="22" t="s">
        <v>29</v>
      </c>
      <c r="C6" s="23" t="s">
        <v>256</v>
      </c>
    </row>
    <row r="7" spans="1:5" x14ac:dyDescent="0.3">
      <c r="A7" s="21">
        <v>3</v>
      </c>
      <c r="B7" s="22" t="s">
        <v>31</v>
      </c>
      <c r="C7" s="23" t="s">
        <v>257</v>
      </c>
    </row>
    <row r="8" spans="1:5" x14ac:dyDescent="0.3">
      <c r="A8" s="21">
        <v>4</v>
      </c>
      <c r="B8" s="22" t="s">
        <v>30</v>
      </c>
      <c r="C8" s="23" t="s">
        <v>258</v>
      </c>
    </row>
    <row r="9" spans="1:5" x14ac:dyDescent="0.3">
      <c r="A9" s="30"/>
      <c r="B9" s="24"/>
      <c r="C9" s="24"/>
    </row>
    <row r="10" spans="1:5" x14ac:dyDescent="0.3">
      <c r="A10" s="29" t="s">
        <v>7</v>
      </c>
      <c r="B10" s="25" t="s">
        <v>93</v>
      </c>
      <c r="C10" s="25"/>
      <c r="D10" s="25"/>
      <c r="E10" s="25"/>
    </row>
    <row r="11" spans="1:5" x14ac:dyDescent="0.3">
      <c r="A11" s="30"/>
      <c r="B11" s="24"/>
      <c r="C11" s="24"/>
    </row>
    <row r="12" spans="1:5" x14ac:dyDescent="0.3">
      <c r="A12" s="21">
        <v>1</v>
      </c>
      <c r="B12" s="22" t="s">
        <v>14</v>
      </c>
      <c r="C12" s="23" t="s">
        <v>264</v>
      </c>
    </row>
    <row r="13" spans="1:5" x14ac:dyDescent="0.3">
      <c r="A13" s="21">
        <v>2</v>
      </c>
      <c r="B13" s="22" t="s">
        <v>15</v>
      </c>
      <c r="C13" s="23" t="s">
        <v>264</v>
      </c>
    </row>
    <row r="14" spans="1:5" x14ac:dyDescent="0.3">
      <c r="A14" s="21">
        <v>3</v>
      </c>
      <c r="B14" s="22" t="s">
        <v>16</v>
      </c>
      <c r="C14" s="23" t="s">
        <v>264</v>
      </c>
    </row>
    <row r="15" spans="1:5" x14ac:dyDescent="0.3">
      <c r="A15" s="21">
        <v>4</v>
      </c>
      <c r="B15" s="22" t="s">
        <v>17</v>
      </c>
      <c r="C15" s="23" t="s">
        <v>265</v>
      </c>
    </row>
    <row r="16" spans="1:5" x14ac:dyDescent="0.3">
      <c r="A16" s="21">
        <v>5</v>
      </c>
      <c r="B16" s="22" t="s">
        <v>18</v>
      </c>
      <c r="C16" s="23" t="s">
        <v>266</v>
      </c>
    </row>
    <row r="17" spans="1:5" x14ac:dyDescent="0.3">
      <c r="A17" s="21">
        <v>6</v>
      </c>
      <c r="B17" s="22" t="s">
        <v>19</v>
      </c>
      <c r="C17" s="23" t="s">
        <v>266</v>
      </c>
    </row>
    <row r="18" spans="1:5" x14ac:dyDescent="0.3">
      <c r="B18" s="22"/>
      <c r="C18" s="22"/>
    </row>
    <row r="19" spans="1:5" x14ac:dyDescent="0.3">
      <c r="A19" s="29" t="s">
        <v>8</v>
      </c>
      <c r="B19" s="25" t="s">
        <v>20</v>
      </c>
      <c r="C19" s="25"/>
      <c r="D19" s="25"/>
      <c r="E19" s="25"/>
    </row>
    <row r="20" spans="1:5" x14ac:dyDescent="0.3">
      <c r="A20" s="30"/>
      <c r="B20" s="24"/>
      <c r="C20" s="24"/>
    </row>
    <row r="21" spans="1:5" x14ac:dyDescent="0.3">
      <c r="A21" s="21">
        <v>1</v>
      </c>
      <c r="B21" s="22" t="s">
        <v>21</v>
      </c>
      <c r="C21" t="s">
        <v>267</v>
      </c>
    </row>
    <row r="22" spans="1:5" x14ac:dyDescent="0.3">
      <c r="B22" s="22"/>
      <c r="C22" s="22"/>
    </row>
    <row r="23" spans="1:5" x14ac:dyDescent="0.3">
      <c r="A23" s="29" t="s">
        <v>9</v>
      </c>
      <c r="B23" s="25" t="s">
        <v>22</v>
      </c>
      <c r="C23" s="25"/>
      <c r="D23" s="25"/>
      <c r="E23" s="25"/>
    </row>
    <row r="24" spans="1:5" x14ac:dyDescent="0.3">
      <c r="B24" s="22"/>
      <c r="C24" s="22"/>
    </row>
    <row r="25" spans="1:5" x14ac:dyDescent="0.3">
      <c r="A25" s="21">
        <v>1</v>
      </c>
      <c r="B25" s="22" t="s">
        <v>23</v>
      </c>
      <c r="C25" s="23" t="s">
        <v>268</v>
      </c>
    </row>
    <row r="26" spans="1:5" x14ac:dyDescent="0.3">
      <c r="B26" s="22"/>
      <c r="C26" s="23"/>
    </row>
    <row r="27" spans="1:5" x14ac:dyDescent="0.3">
      <c r="C27" s="23"/>
    </row>
  </sheetData>
  <phoneticPr fontId="11" type="noConversion"/>
  <conditionalFormatting sqref="C5:C8 C12:C17 C25:C27">
    <cfRule type="containsBlanks" dxfId="37" priority="11">
      <formula>LEN(TRIM(C5))=0</formula>
    </cfRule>
  </conditionalFormatting>
  <dataValidations count="3">
    <dataValidation type="list" allowBlank="1" showInputMessage="1" showErrorMessage="1" sqref="C6" xr:uid="{00000000-0002-0000-0200-000000000000}">
      <formula1>"Привредно друштво,Предузетничка или занатска радња,Задруга"</formula1>
    </dataValidation>
    <dataValidation type="list" allowBlank="1" showInputMessage="1" showErrorMessage="1" sqref="C8" xr:uid="{00000000-0002-0000-0200-000001000000}">
      <formula1>"0-9,10-49,50-249,Преко 250"</formula1>
    </dataValidation>
    <dataValidation type="list" allowBlank="1" showInputMessage="1" showErrorMessage="1" sqref="C7" xr:uid="{00000000-0002-0000-0200-000002000000}">
      <formula1>"Микро предузеће,Мало предузеће,Средње предузеће, Предузетник,Занатлија"</formula1>
    </dataValidation>
  </dataValidations>
  <printOptions horizontalCentered="1"/>
  <pageMargins left="0.7" right="0.7" top="0.75" bottom="0.75" header="0.3" footer="0.3"/>
  <pageSetup paperSize="9" orientation="portrait" horizontalDpi="1200" verticalDpi="1200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workbookViewId="0">
      <selection activeCell="B17" sqref="B17"/>
    </sheetView>
  </sheetViews>
  <sheetFormatPr defaultRowHeight="14.4" x14ac:dyDescent="0.3"/>
  <cols>
    <col min="1" max="1" width="5.33203125" style="2" customWidth="1"/>
    <col min="2" max="2" width="40.77734375" customWidth="1"/>
    <col min="3" max="3" width="11" customWidth="1"/>
    <col min="4" max="9" width="11.6640625" customWidth="1"/>
  </cols>
  <sheetData>
    <row r="1" spans="1:9" ht="15" thickBot="1" x14ac:dyDescent="0.35">
      <c r="A1" s="15" t="s">
        <v>188</v>
      </c>
      <c r="B1" s="38" t="s">
        <v>218</v>
      </c>
      <c r="C1" s="38"/>
      <c r="D1" s="15"/>
      <c r="E1" s="15"/>
      <c r="F1" s="15"/>
      <c r="G1" s="15"/>
      <c r="H1" s="15"/>
      <c r="I1" s="15"/>
    </row>
    <row r="2" spans="1:9" x14ac:dyDescent="0.3">
      <c r="A2" s="3"/>
      <c r="B2" s="3"/>
      <c r="C2" s="3"/>
      <c r="D2" s="3"/>
    </row>
    <row r="3" spans="1:9" x14ac:dyDescent="0.3">
      <c r="A3" s="8">
        <v>1</v>
      </c>
      <c r="B3" s="40" t="s">
        <v>185</v>
      </c>
      <c r="C3" s="40"/>
      <c r="D3" s="40"/>
      <c r="E3" s="1"/>
    </row>
    <row r="4" spans="1:9" x14ac:dyDescent="0.3">
      <c r="A4" s="162"/>
      <c r="B4" s="163" t="s">
        <v>182</v>
      </c>
      <c r="C4" s="164" t="s">
        <v>46</v>
      </c>
      <c r="D4" s="166" t="s">
        <v>83</v>
      </c>
      <c r="E4" s="166"/>
      <c r="F4" s="166"/>
      <c r="G4" s="166"/>
      <c r="H4" s="166"/>
      <c r="I4" s="167" t="s">
        <v>81</v>
      </c>
    </row>
    <row r="5" spans="1:9" x14ac:dyDescent="0.3">
      <c r="A5" s="162"/>
      <c r="B5" s="163"/>
      <c r="C5" s="165"/>
      <c r="D5" s="61">
        <v>2021</v>
      </c>
      <c r="E5" s="61">
        <v>2022</v>
      </c>
      <c r="F5" s="61">
        <v>2023</v>
      </c>
      <c r="G5" s="61">
        <v>2024</v>
      </c>
      <c r="H5" s="61">
        <v>2025</v>
      </c>
      <c r="I5" s="167"/>
    </row>
    <row r="6" spans="1:9" x14ac:dyDescent="0.3">
      <c r="A6" s="72">
        <v>1</v>
      </c>
      <c r="B6" s="37" t="s">
        <v>269</v>
      </c>
      <c r="C6" s="36" t="s">
        <v>271</v>
      </c>
      <c r="D6" s="105">
        <f>11*5</f>
        <v>55</v>
      </c>
      <c r="E6" s="105">
        <f>12*5</f>
        <v>60</v>
      </c>
      <c r="F6" s="105">
        <f>12*5</f>
        <v>60</v>
      </c>
      <c r="G6" s="105">
        <f>14*5</f>
        <v>70</v>
      </c>
      <c r="H6" s="105">
        <f>15*5</f>
        <v>75</v>
      </c>
      <c r="I6" s="106">
        <f t="shared" ref="I6:I10" si="0">AVERAGE(D6:H6)</f>
        <v>64</v>
      </c>
    </row>
    <row r="7" spans="1:9" x14ac:dyDescent="0.3">
      <c r="A7" s="72">
        <v>2</v>
      </c>
      <c r="B7" s="37" t="s">
        <v>270</v>
      </c>
      <c r="C7" s="36" t="s">
        <v>271</v>
      </c>
      <c r="D7" s="105">
        <f>10*5</f>
        <v>50</v>
      </c>
      <c r="E7" s="105">
        <f>8*5</f>
        <v>40</v>
      </c>
      <c r="F7" s="105">
        <f>13*5</f>
        <v>65</v>
      </c>
      <c r="G7" s="105">
        <f>18*5</f>
        <v>90</v>
      </c>
      <c r="H7" s="105">
        <f>20*5</f>
        <v>100</v>
      </c>
      <c r="I7" s="106">
        <f t="shared" si="0"/>
        <v>69</v>
      </c>
    </row>
    <row r="8" spans="1:9" x14ac:dyDescent="0.3">
      <c r="A8" s="72">
        <v>3</v>
      </c>
      <c r="B8" s="37" t="s">
        <v>183</v>
      </c>
      <c r="C8" s="36"/>
      <c r="D8" s="105"/>
      <c r="E8" s="105"/>
      <c r="F8" s="105"/>
      <c r="G8" s="105"/>
      <c r="H8" s="105"/>
      <c r="I8" s="106" t="e">
        <f t="shared" si="0"/>
        <v>#DIV/0!</v>
      </c>
    </row>
    <row r="9" spans="1:9" x14ac:dyDescent="0.3">
      <c r="A9" s="72">
        <v>4</v>
      </c>
      <c r="B9" s="37" t="s">
        <v>184</v>
      </c>
      <c r="C9" s="36"/>
      <c r="D9" s="105"/>
      <c r="E9" s="105"/>
      <c r="F9" s="105"/>
      <c r="G9" s="105"/>
      <c r="H9" s="105"/>
      <c r="I9" s="106" t="e">
        <f t="shared" si="0"/>
        <v>#DIV/0!</v>
      </c>
    </row>
    <row r="10" spans="1:9" x14ac:dyDescent="0.3">
      <c r="A10" s="72">
        <v>5</v>
      </c>
      <c r="B10" s="37" t="s">
        <v>205</v>
      </c>
      <c r="C10" s="36"/>
      <c r="D10" s="105"/>
      <c r="E10" s="105"/>
      <c r="F10" s="105"/>
      <c r="G10" s="105"/>
      <c r="H10" s="105"/>
      <c r="I10" s="106" t="e">
        <f t="shared" si="0"/>
        <v>#DIV/0!</v>
      </c>
    </row>
    <row r="11" spans="1:9" hidden="1" x14ac:dyDescent="0.3">
      <c r="D11" s="107">
        <f>SUM(D6:D10)</f>
        <v>105</v>
      </c>
      <c r="E11" s="107">
        <f t="shared" ref="E11:H11" si="1">SUM(E6:E10)</f>
        <v>100</v>
      </c>
      <c r="F11" s="107">
        <f t="shared" si="1"/>
        <v>125</v>
      </c>
      <c r="G11" s="107">
        <f t="shared" si="1"/>
        <v>160</v>
      </c>
      <c r="H11" s="107">
        <f t="shared" si="1"/>
        <v>175</v>
      </c>
      <c r="I11" s="107"/>
    </row>
    <row r="12" spans="1:9" x14ac:dyDescent="0.3">
      <c r="D12" s="107"/>
      <c r="E12" s="107"/>
      <c r="F12" s="107"/>
      <c r="G12" s="107"/>
      <c r="H12" s="107"/>
      <c r="I12" s="107"/>
    </row>
    <row r="13" spans="1:9" x14ac:dyDescent="0.3">
      <c r="A13" s="8">
        <v>2</v>
      </c>
      <c r="B13" s="40" t="s">
        <v>186</v>
      </c>
      <c r="C13" s="40"/>
      <c r="D13" s="40"/>
      <c r="E13" s="1"/>
    </row>
    <row r="14" spans="1:9" x14ac:dyDescent="0.3">
      <c r="A14" s="162"/>
      <c r="B14" s="163" t="s">
        <v>182</v>
      </c>
      <c r="C14" s="164" t="s">
        <v>46</v>
      </c>
      <c r="D14" s="166" t="s">
        <v>83</v>
      </c>
      <c r="E14" s="166"/>
      <c r="F14" s="166"/>
      <c r="G14" s="166"/>
      <c r="H14" s="166"/>
      <c r="I14" s="167" t="s">
        <v>81</v>
      </c>
    </row>
    <row r="15" spans="1:9" x14ac:dyDescent="0.3">
      <c r="A15" s="162"/>
      <c r="B15" s="163"/>
      <c r="C15" s="165"/>
      <c r="D15" s="61">
        <v>2021</v>
      </c>
      <c r="E15" s="61">
        <v>2022</v>
      </c>
      <c r="F15" s="61">
        <v>2023</v>
      </c>
      <c r="G15" s="61">
        <v>2024</v>
      </c>
      <c r="H15" s="61">
        <v>2025</v>
      </c>
      <c r="I15" s="167"/>
    </row>
    <row r="16" spans="1:9" x14ac:dyDescent="0.3">
      <c r="A16" s="72">
        <v>1</v>
      </c>
      <c r="B16" s="37" t="str">
        <f>+B6</f>
        <v>Гарнитура намештаја за пословне просторе</v>
      </c>
      <c r="C16" s="36" t="s">
        <v>187</v>
      </c>
      <c r="D16" s="104">
        <f>+D6/D11</f>
        <v>0.52380952380952384</v>
      </c>
      <c r="E16" s="104">
        <f t="shared" ref="E16:H16" si="2">+E6/E11</f>
        <v>0.6</v>
      </c>
      <c r="F16" s="104">
        <f t="shared" si="2"/>
        <v>0.48</v>
      </c>
      <c r="G16" s="104">
        <f t="shared" si="2"/>
        <v>0.4375</v>
      </c>
      <c r="H16" s="104">
        <f t="shared" si="2"/>
        <v>0.42857142857142855</v>
      </c>
      <c r="I16" s="108">
        <f t="shared" ref="I16:I20" si="3">AVERAGE(D16:H16)</f>
        <v>0.49397619047619046</v>
      </c>
    </row>
    <row r="17" spans="1:9" x14ac:dyDescent="0.3">
      <c r="A17" s="72">
        <v>2</v>
      </c>
      <c r="B17" s="37" t="str">
        <f>+B7</f>
        <v>Гарнитура намештаја за продајне просторе</v>
      </c>
      <c r="C17" s="36" t="s">
        <v>187</v>
      </c>
      <c r="D17" s="104">
        <f>+D7/D11</f>
        <v>0.47619047619047616</v>
      </c>
      <c r="E17" s="104">
        <f t="shared" ref="E17:H17" si="4">+E7/E11</f>
        <v>0.4</v>
      </c>
      <c r="F17" s="104">
        <f t="shared" si="4"/>
        <v>0.52</v>
      </c>
      <c r="G17" s="104">
        <f t="shared" si="4"/>
        <v>0.5625</v>
      </c>
      <c r="H17" s="104">
        <f t="shared" si="4"/>
        <v>0.5714285714285714</v>
      </c>
      <c r="I17" s="108">
        <f t="shared" si="3"/>
        <v>0.50602380952380943</v>
      </c>
    </row>
    <row r="18" spans="1:9" x14ac:dyDescent="0.3">
      <c r="A18" s="72">
        <v>3</v>
      </c>
      <c r="B18" s="37" t="str">
        <f>+B8</f>
        <v>Производ C</v>
      </c>
      <c r="C18" s="36" t="s">
        <v>187</v>
      </c>
      <c r="D18" s="104">
        <f>+D8/D11</f>
        <v>0</v>
      </c>
      <c r="E18" s="104">
        <f t="shared" ref="E18:H18" si="5">+E8/E11</f>
        <v>0</v>
      </c>
      <c r="F18" s="104">
        <f t="shared" si="5"/>
        <v>0</v>
      </c>
      <c r="G18" s="104">
        <f t="shared" si="5"/>
        <v>0</v>
      </c>
      <c r="H18" s="104">
        <f t="shared" si="5"/>
        <v>0</v>
      </c>
      <c r="I18" s="108">
        <f t="shared" si="3"/>
        <v>0</v>
      </c>
    </row>
    <row r="19" spans="1:9" x14ac:dyDescent="0.3">
      <c r="A19" s="72">
        <v>4</v>
      </c>
      <c r="B19" s="37" t="str">
        <f>+B9</f>
        <v>Производ D</v>
      </c>
      <c r="C19" s="36" t="s">
        <v>187</v>
      </c>
      <c r="D19" s="104">
        <f>+D9/D11</f>
        <v>0</v>
      </c>
      <c r="E19" s="104">
        <f t="shared" ref="E19:H19" si="6">+E9/E11</f>
        <v>0</v>
      </c>
      <c r="F19" s="104">
        <f t="shared" si="6"/>
        <v>0</v>
      </c>
      <c r="G19" s="104">
        <f t="shared" si="6"/>
        <v>0</v>
      </c>
      <c r="H19" s="104">
        <f t="shared" si="6"/>
        <v>0</v>
      </c>
      <c r="I19" s="108">
        <f t="shared" si="3"/>
        <v>0</v>
      </c>
    </row>
    <row r="20" spans="1:9" x14ac:dyDescent="0.3">
      <c r="A20" s="72">
        <v>5</v>
      </c>
      <c r="B20" s="37" t="str">
        <f>+B10</f>
        <v>Производ E</v>
      </c>
      <c r="C20" s="36" t="s">
        <v>187</v>
      </c>
      <c r="D20" s="104">
        <f>+D10/D11</f>
        <v>0</v>
      </c>
      <c r="E20" s="104">
        <f t="shared" ref="E20:H20" si="7">+E10/E11</f>
        <v>0</v>
      </c>
      <c r="F20" s="104">
        <f t="shared" si="7"/>
        <v>0</v>
      </c>
      <c r="G20" s="104">
        <f t="shared" si="7"/>
        <v>0</v>
      </c>
      <c r="H20" s="104">
        <f t="shared" si="7"/>
        <v>0</v>
      </c>
      <c r="I20" s="108">
        <f t="shared" si="3"/>
        <v>0</v>
      </c>
    </row>
    <row r="21" spans="1:9" hidden="1" x14ac:dyDescent="0.3">
      <c r="D21" s="104">
        <f>SUM(D16:D20)</f>
        <v>1</v>
      </c>
      <c r="E21" s="104">
        <f t="shared" ref="E21:I21" si="8">SUM(E16:E20)</f>
        <v>1</v>
      </c>
      <c r="F21" s="104">
        <f t="shared" si="8"/>
        <v>1</v>
      </c>
      <c r="G21" s="104">
        <f t="shared" si="8"/>
        <v>1</v>
      </c>
      <c r="H21" s="104">
        <f t="shared" si="8"/>
        <v>1</v>
      </c>
      <c r="I21" s="104">
        <f t="shared" si="8"/>
        <v>0.99999999999999989</v>
      </c>
    </row>
  </sheetData>
  <mergeCells count="10">
    <mergeCell ref="A14:A15"/>
    <mergeCell ref="B14:B15"/>
    <mergeCell ref="C14:C15"/>
    <mergeCell ref="D14:H14"/>
    <mergeCell ref="I14:I15"/>
    <mergeCell ref="A4:A5"/>
    <mergeCell ref="B4:B5"/>
    <mergeCell ref="C4:C5"/>
    <mergeCell ref="D4:H4"/>
    <mergeCell ref="I4:I5"/>
  </mergeCells>
  <conditionalFormatting sqref="D6:I10">
    <cfRule type="containsBlanks" dxfId="36" priority="8">
      <formula>LEN(TRIM(D6))=0</formula>
    </cfRule>
  </conditionalFormatting>
  <conditionalFormatting sqref="D16:I21">
    <cfRule type="containsBlanks" dxfId="35" priority="1">
      <formula>LEN(TRIM(D16))=0</formula>
    </cfRule>
  </conditionalFormatting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0"/>
  <sheetViews>
    <sheetView topLeftCell="A87" workbookViewId="0">
      <selection activeCell="K4" sqref="K4"/>
    </sheetView>
  </sheetViews>
  <sheetFormatPr defaultRowHeight="14.4" x14ac:dyDescent="0.3"/>
  <cols>
    <col min="1" max="1" width="5.33203125" style="2" customWidth="1"/>
    <col min="2" max="2" width="40.77734375" customWidth="1"/>
    <col min="3" max="3" width="8.6640625" customWidth="1"/>
  </cols>
  <sheetData>
    <row r="1" spans="1:11" ht="15" thickBot="1" x14ac:dyDescent="0.35">
      <c r="A1" s="15" t="s">
        <v>189</v>
      </c>
      <c r="B1" s="38" t="s">
        <v>102</v>
      </c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3">
      <c r="A2" s="3"/>
      <c r="B2" s="3"/>
      <c r="C2" s="3"/>
    </row>
    <row r="3" spans="1:11" x14ac:dyDescent="0.3">
      <c r="A3" s="8">
        <v>1</v>
      </c>
      <c r="B3" s="40" t="s">
        <v>241</v>
      </c>
      <c r="C3" s="40"/>
      <c r="D3" s="1"/>
    </row>
    <row r="4" spans="1:11" x14ac:dyDescent="0.3">
      <c r="A4" s="162"/>
      <c r="B4" s="163" t="s">
        <v>69</v>
      </c>
      <c r="C4" s="166" t="s">
        <v>83</v>
      </c>
      <c r="D4" s="166"/>
      <c r="E4" s="166"/>
      <c r="F4" s="166"/>
      <c r="G4" s="166"/>
      <c r="H4" s="167" t="s">
        <v>81</v>
      </c>
    </row>
    <row r="5" spans="1:11" x14ac:dyDescent="0.3">
      <c r="A5" s="162"/>
      <c r="B5" s="163"/>
      <c r="C5" s="61">
        <v>2021</v>
      </c>
      <c r="D5" s="61">
        <v>2022</v>
      </c>
      <c r="E5" s="61">
        <v>2023</v>
      </c>
      <c r="F5" s="61">
        <v>2024</v>
      </c>
      <c r="G5" s="61">
        <v>2025</v>
      </c>
      <c r="H5" s="167"/>
    </row>
    <row r="6" spans="1:11" x14ac:dyDescent="0.3">
      <c r="A6" s="63">
        <v>1</v>
      </c>
      <c r="B6" s="64" t="s">
        <v>64</v>
      </c>
      <c r="C6" s="132">
        <v>150</v>
      </c>
      <c r="D6" s="132">
        <v>125</v>
      </c>
      <c r="E6" s="132">
        <v>145</v>
      </c>
      <c r="F6" s="132">
        <v>185</v>
      </c>
      <c r="G6" s="132">
        <v>210</v>
      </c>
      <c r="H6" s="67">
        <f t="shared" ref="H6:H15" si="0">AVERAGE(C6:G6)</f>
        <v>163</v>
      </c>
    </row>
    <row r="7" spans="1:11" x14ac:dyDescent="0.3">
      <c r="A7" s="63">
        <v>2</v>
      </c>
      <c r="B7" s="64" t="s">
        <v>190</v>
      </c>
      <c r="C7" s="132">
        <v>5</v>
      </c>
      <c r="D7" s="132">
        <v>7</v>
      </c>
      <c r="E7" s="132">
        <v>7</v>
      </c>
      <c r="F7" s="132">
        <v>7</v>
      </c>
      <c r="G7" s="132">
        <v>8</v>
      </c>
      <c r="H7" s="67">
        <f t="shared" si="0"/>
        <v>6.8</v>
      </c>
    </row>
    <row r="8" spans="1:11" x14ac:dyDescent="0.3">
      <c r="A8" s="63">
        <v>3</v>
      </c>
      <c r="B8" s="64" t="s">
        <v>191</v>
      </c>
      <c r="C8" s="132">
        <v>85</v>
      </c>
      <c r="D8" s="132">
        <v>125</v>
      </c>
      <c r="E8" s="132">
        <v>140</v>
      </c>
      <c r="F8" s="132">
        <v>123</v>
      </c>
      <c r="G8" s="132">
        <v>185</v>
      </c>
      <c r="H8" s="67">
        <f t="shared" si="0"/>
        <v>131.6</v>
      </c>
    </row>
    <row r="9" spans="1:11" x14ac:dyDescent="0.3">
      <c r="A9" s="63">
        <v>4</v>
      </c>
      <c r="B9" s="64" t="s">
        <v>68</v>
      </c>
      <c r="C9" s="132">
        <v>0</v>
      </c>
      <c r="D9" s="132">
        <v>0</v>
      </c>
      <c r="E9" s="132">
        <v>0</v>
      </c>
      <c r="F9" s="132">
        <v>0</v>
      </c>
      <c r="G9" s="132">
        <v>0</v>
      </c>
      <c r="H9" s="67">
        <f t="shared" si="0"/>
        <v>0</v>
      </c>
    </row>
    <row r="10" spans="1:11" x14ac:dyDescent="0.3">
      <c r="A10" s="63">
        <v>5</v>
      </c>
      <c r="B10" s="64" t="s">
        <v>192</v>
      </c>
      <c r="C10" s="132">
        <v>250</v>
      </c>
      <c r="D10" s="132">
        <v>240</v>
      </c>
      <c r="E10" s="132">
        <v>230</v>
      </c>
      <c r="F10" s="132">
        <v>240</v>
      </c>
      <c r="G10" s="132">
        <v>250</v>
      </c>
      <c r="H10" s="67">
        <f t="shared" si="0"/>
        <v>242</v>
      </c>
    </row>
    <row r="11" spans="1:11" x14ac:dyDescent="0.3">
      <c r="A11" s="63">
        <v>6</v>
      </c>
      <c r="B11" s="64" t="s">
        <v>193</v>
      </c>
      <c r="C11" s="134">
        <v>1450</v>
      </c>
      <c r="D11" s="132">
        <v>2010</v>
      </c>
      <c r="E11" s="132">
        <v>1850</v>
      </c>
      <c r="F11" s="132">
        <v>1780</v>
      </c>
      <c r="G11" s="132">
        <v>2450</v>
      </c>
      <c r="H11" s="67">
        <f t="shared" si="0"/>
        <v>1908</v>
      </c>
    </row>
    <row r="12" spans="1:11" x14ac:dyDescent="0.3">
      <c r="A12" s="63">
        <v>7</v>
      </c>
      <c r="B12" s="64" t="s">
        <v>194</v>
      </c>
      <c r="C12" s="132">
        <v>25</v>
      </c>
      <c r="D12" s="132">
        <v>27</v>
      </c>
      <c r="E12" s="132">
        <v>28</v>
      </c>
      <c r="F12" s="132">
        <v>24</v>
      </c>
      <c r="G12" s="132">
        <v>28</v>
      </c>
      <c r="H12" s="67">
        <f t="shared" si="0"/>
        <v>26.4</v>
      </c>
    </row>
    <row r="13" spans="1:11" x14ac:dyDescent="0.3">
      <c r="A13" s="63">
        <v>8</v>
      </c>
      <c r="B13" s="64" t="s">
        <v>195</v>
      </c>
      <c r="C13" s="132">
        <v>0</v>
      </c>
      <c r="D13" s="132">
        <v>0</v>
      </c>
      <c r="E13" s="132">
        <v>0</v>
      </c>
      <c r="F13" s="132">
        <v>0</v>
      </c>
      <c r="G13" s="132">
        <v>0</v>
      </c>
      <c r="H13" s="67">
        <f t="shared" si="0"/>
        <v>0</v>
      </c>
    </row>
    <row r="14" spans="1:11" x14ac:dyDescent="0.3">
      <c r="A14" s="63">
        <v>9</v>
      </c>
      <c r="B14" s="64" t="s">
        <v>196</v>
      </c>
      <c r="C14" s="132">
        <v>5</v>
      </c>
      <c r="D14" s="132">
        <v>6</v>
      </c>
      <c r="E14" s="132">
        <v>3</v>
      </c>
      <c r="F14" s="132">
        <v>0</v>
      </c>
      <c r="G14" s="132">
        <v>7</v>
      </c>
      <c r="H14" s="67">
        <f t="shared" si="0"/>
        <v>4.2</v>
      </c>
    </row>
    <row r="15" spans="1:11" x14ac:dyDescent="0.3">
      <c r="A15" s="63">
        <v>10</v>
      </c>
      <c r="B15" s="64" t="s">
        <v>197</v>
      </c>
      <c r="C15" s="132">
        <v>0</v>
      </c>
      <c r="D15" s="132"/>
      <c r="E15" s="132"/>
      <c r="F15" s="132"/>
      <c r="G15" s="132"/>
      <c r="H15" s="67">
        <f t="shared" si="0"/>
        <v>0</v>
      </c>
    </row>
    <row r="16" spans="1:11" x14ac:dyDescent="0.3">
      <c r="A16" s="48"/>
      <c r="B16" s="73" t="s">
        <v>44</v>
      </c>
      <c r="C16" s="133">
        <f>SUM(C6:C15)</f>
        <v>1970</v>
      </c>
      <c r="D16" s="133">
        <f>SUM(D6:D15)</f>
        <v>2540</v>
      </c>
      <c r="E16" s="133">
        <f>SUM(E6:E15)</f>
        <v>2403</v>
      </c>
      <c r="F16" s="133">
        <f>SUM(F6:F15)</f>
        <v>2359</v>
      </c>
      <c r="G16" s="133">
        <f>SUM(G6:G15)</f>
        <v>3138</v>
      </c>
      <c r="H16" s="68">
        <f>AVERAGE(C16:G16)</f>
        <v>2482</v>
      </c>
    </row>
    <row r="19" spans="2:3" x14ac:dyDescent="0.3">
      <c r="B19" t="str">
        <f>+B6</f>
        <v>Папир и картон</v>
      </c>
      <c r="C19" s="69">
        <f>H6/H16</f>
        <v>6.5672844480257855E-2</v>
      </c>
    </row>
    <row r="20" spans="2:3" x14ac:dyDescent="0.3">
      <c r="B20" t="str">
        <f>+B7</f>
        <v xml:space="preserve">Метал </v>
      </c>
      <c r="C20" s="69">
        <f>H7/H16</f>
        <v>2.7397260273972603E-3</v>
      </c>
    </row>
    <row r="21" spans="2:3" x14ac:dyDescent="0.3">
      <c r="B21" t="str">
        <f>+B8</f>
        <v xml:space="preserve">Пластика </v>
      </c>
      <c r="C21" s="69">
        <f>H8/H16</f>
        <v>5.3021756647864626E-2</v>
      </c>
    </row>
    <row r="22" spans="2:3" x14ac:dyDescent="0.3">
      <c r="B22" t="str">
        <f>+B9</f>
        <v>Стакло</v>
      </c>
      <c r="C22" s="69">
        <f>H9/H16</f>
        <v>0</v>
      </c>
    </row>
    <row r="23" spans="2:3" x14ac:dyDescent="0.3">
      <c r="B23" t="str">
        <f>+B10</f>
        <v>Биоразградиви отпад</v>
      </c>
      <c r="C23" s="69">
        <f>H10/H16</f>
        <v>9.7502014504431911E-2</v>
      </c>
    </row>
    <row r="24" spans="2:3" x14ac:dyDescent="0.3">
      <c r="B24" t="str">
        <f t="shared" ref="B24:B28" si="1">+B11</f>
        <v>Дрво</v>
      </c>
      <c r="C24" s="69">
        <f>H11/H16</f>
        <v>0.76873489121676064</v>
      </c>
    </row>
    <row r="25" spans="2:3" x14ac:dyDescent="0.3">
      <c r="B25" t="str">
        <f t="shared" si="1"/>
        <v>Текстилни отпад</v>
      </c>
      <c r="C25" s="69">
        <f>H12/H16</f>
        <v>1.0636583400483481E-2</v>
      </c>
    </row>
    <row r="26" spans="2:3" x14ac:dyDescent="0.3">
      <c r="B26" t="str">
        <f t="shared" si="1"/>
        <v>Батерије и акумулатори</v>
      </c>
      <c r="C26" s="69">
        <f>H13/H16</f>
        <v>0</v>
      </c>
    </row>
    <row r="27" spans="2:3" x14ac:dyDescent="0.3">
      <c r="B27" t="str">
        <f t="shared" si="1"/>
        <v>Отпадна електрична и електронска опрема</v>
      </c>
      <c r="C27" s="69">
        <f>H14/H16</f>
        <v>1.6921837228041903E-3</v>
      </c>
    </row>
    <row r="28" spans="2:3" x14ac:dyDescent="0.3">
      <c r="B28" t="str">
        <f t="shared" si="1"/>
        <v>Гума, кожа и остали отпад</v>
      </c>
      <c r="C28" s="69">
        <f>H15/H16</f>
        <v>0</v>
      </c>
    </row>
    <row r="29" spans="2:3" x14ac:dyDescent="0.3">
      <c r="C29" s="70"/>
    </row>
    <row r="30" spans="2:3" x14ac:dyDescent="0.3">
      <c r="C30" s="70"/>
    </row>
    <row r="31" spans="2:3" x14ac:dyDescent="0.3">
      <c r="C31" s="70"/>
    </row>
    <row r="32" spans="2:3" x14ac:dyDescent="0.3">
      <c r="C32" s="70"/>
    </row>
    <row r="33" spans="1:9" x14ac:dyDescent="0.3">
      <c r="C33" s="70"/>
    </row>
    <row r="34" spans="1:9" x14ac:dyDescent="0.3">
      <c r="C34" s="70"/>
    </row>
    <row r="35" spans="1:9" x14ac:dyDescent="0.3">
      <c r="A35" s="59">
        <v>2</v>
      </c>
      <c r="B35" s="1" t="s">
        <v>242</v>
      </c>
    </row>
    <row r="36" spans="1:9" x14ac:dyDescent="0.3">
      <c r="A36" s="162"/>
      <c r="B36" s="163" t="s">
        <v>69</v>
      </c>
      <c r="C36" s="166" t="s">
        <v>83</v>
      </c>
      <c r="D36" s="166"/>
      <c r="E36" s="166"/>
      <c r="F36" s="166"/>
      <c r="G36" s="166"/>
      <c r="H36" s="167" t="s">
        <v>81</v>
      </c>
    </row>
    <row r="37" spans="1:9" x14ac:dyDescent="0.3">
      <c r="A37" s="162"/>
      <c r="B37" s="163"/>
      <c r="C37" s="61">
        <f>+C5</f>
        <v>2021</v>
      </c>
      <c r="D37" s="61">
        <f t="shared" ref="D37:G37" si="2">+D5</f>
        <v>2022</v>
      </c>
      <c r="E37" s="61">
        <f t="shared" si="2"/>
        <v>2023</v>
      </c>
      <c r="F37" s="61">
        <f t="shared" si="2"/>
        <v>2024</v>
      </c>
      <c r="G37" s="61">
        <f t="shared" si="2"/>
        <v>2025</v>
      </c>
      <c r="H37" s="167"/>
    </row>
    <row r="38" spans="1:9" x14ac:dyDescent="0.3">
      <c r="A38" s="63"/>
      <c r="B38" s="64" t="s">
        <v>64</v>
      </c>
      <c r="C38" s="66">
        <f>+C6/8</f>
        <v>18.75</v>
      </c>
      <c r="D38" s="66">
        <f t="shared" ref="D38:G38" si="3">+D6/8</f>
        <v>15.625</v>
      </c>
      <c r="E38" s="66">
        <f t="shared" si="3"/>
        <v>18.125</v>
      </c>
      <c r="F38" s="66">
        <f t="shared" si="3"/>
        <v>23.125</v>
      </c>
      <c r="G38" s="66">
        <f t="shared" si="3"/>
        <v>26.25</v>
      </c>
      <c r="H38" s="67">
        <f t="shared" ref="H38:H43" si="4">AVERAGE(C38:G38)</f>
        <v>20.375</v>
      </c>
    </row>
    <row r="39" spans="1:9" x14ac:dyDescent="0.3">
      <c r="A39" s="63"/>
      <c r="B39" s="64" t="s">
        <v>66</v>
      </c>
      <c r="C39" s="66">
        <f>+C8/10</f>
        <v>8.5</v>
      </c>
      <c r="D39" s="66">
        <f t="shared" ref="D39:G39" si="5">+D8/10</f>
        <v>12.5</v>
      </c>
      <c r="E39" s="66">
        <f t="shared" si="5"/>
        <v>14</v>
      </c>
      <c r="F39" s="66">
        <f t="shared" si="5"/>
        <v>12.3</v>
      </c>
      <c r="G39" s="66">
        <f t="shared" si="5"/>
        <v>18.5</v>
      </c>
      <c r="H39" s="67">
        <f t="shared" si="4"/>
        <v>13.16</v>
      </c>
    </row>
    <row r="40" spans="1:9" x14ac:dyDescent="0.3">
      <c r="A40" s="63"/>
      <c r="B40" s="64" t="s">
        <v>67</v>
      </c>
      <c r="C40" s="66">
        <f>+C7/3</f>
        <v>1.6666666666666667</v>
      </c>
      <c r="D40" s="66">
        <f t="shared" ref="D40:G40" si="6">+D7/3</f>
        <v>2.3333333333333335</v>
      </c>
      <c r="E40" s="66">
        <f t="shared" si="6"/>
        <v>2.3333333333333335</v>
      </c>
      <c r="F40" s="66">
        <f t="shared" si="6"/>
        <v>2.3333333333333335</v>
      </c>
      <c r="G40" s="66">
        <f t="shared" si="6"/>
        <v>2.6666666666666665</v>
      </c>
      <c r="H40" s="67">
        <f t="shared" si="4"/>
        <v>2.2666666666666666</v>
      </c>
    </row>
    <row r="41" spans="1:9" x14ac:dyDescent="0.3">
      <c r="A41" s="63"/>
      <c r="B41" s="64" t="s">
        <v>68</v>
      </c>
      <c r="C41" s="66">
        <v>0</v>
      </c>
      <c r="D41" s="66">
        <v>0</v>
      </c>
      <c r="E41" s="66">
        <v>0</v>
      </c>
      <c r="F41" s="66">
        <v>0</v>
      </c>
      <c r="G41" s="66">
        <v>0</v>
      </c>
      <c r="H41" s="67">
        <f t="shared" si="4"/>
        <v>0</v>
      </c>
      <c r="I41" t="s">
        <v>103</v>
      </c>
    </row>
    <row r="42" spans="1:9" x14ac:dyDescent="0.3">
      <c r="A42" s="63"/>
      <c r="B42" s="64" t="s">
        <v>105</v>
      </c>
      <c r="C42" s="66">
        <f>+C10/4</f>
        <v>62.5</v>
      </c>
      <c r="D42" s="66">
        <f t="shared" ref="D42:G42" si="7">+D10/4</f>
        <v>60</v>
      </c>
      <c r="E42" s="66">
        <f t="shared" si="7"/>
        <v>57.5</v>
      </c>
      <c r="F42" s="66">
        <f t="shared" si="7"/>
        <v>60</v>
      </c>
      <c r="G42" s="66">
        <f t="shared" si="7"/>
        <v>62.5</v>
      </c>
      <c r="H42" s="67">
        <f t="shared" si="4"/>
        <v>60.5</v>
      </c>
    </row>
    <row r="43" spans="1:9" x14ac:dyDescent="0.3">
      <c r="A43" s="48"/>
      <c r="B43" s="73" t="s">
        <v>44</v>
      </c>
      <c r="C43" s="66">
        <f>SUM(C38:C42)</f>
        <v>91.416666666666671</v>
      </c>
      <c r="D43" s="66">
        <f t="shared" ref="D43:G43" si="8">SUM(D38:D42)</f>
        <v>90.458333333333329</v>
      </c>
      <c r="E43" s="66">
        <f t="shared" si="8"/>
        <v>91.958333333333343</v>
      </c>
      <c r="F43" s="66">
        <f t="shared" si="8"/>
        <v>97.758333333333326</v>
      </c>
      <c r="G43" s="66">
        <f t="shared" si="8"/>
        <v>109.91666666666666</v>
      </c>
      <c r="H43" s="67">
        <f t="shared" si="4"/>
        <v>96.301666666666662</v>
      </c>
    </row>
    <row r="46" spans="1:9" x14ac:dyDescent="0.3">
      <c r="B46" s="109" t="str">
        <f>+B38</f>
        <v>Папир и картон</v>
      </c>
      <c r="C46" s="110">
        <f>+D46/E46</f>
        <v>0.125</v>
      </c>
      <c r="D46" s="111">
        <f>H38</f>
        <v>20.375</v>
      </c>
      <c r="E46" s="111">
        <f>H6</f>
        <v>163</v>
      </c>
    </row>
    <row r="47" spans="1:9" x14ac:dyDescent="0.3">
      <c r="B47" s="109" t="str">
        <f t="shared" ref="B47:B50" si="9">+B39</f>
        <v>Пластика</v>
      </c>
      <c r="C47" s="110">
        <f t="shared" ref="C47:C49" si="10">+D47/E47</f>
        <v>0.1</v>
      </c>
      <c r="D47" s="111">
        <f t="shared" ref="D47:D50" si="11">H39</f>
        <v>13.16</v>
      </c>
      <c r="E47" s="111">
        <f>H8</f>
        <v>131.6</v>
      </c>
    </row>
    <row r="48" spans="1:9" x14ac:dyDescent="0.3">
      <c r="B48" s="109" t="str">
        <f t="shared" si="9"/>
        <v>Метал</v>
      </c>
      <c r="C48" s="110">
        <f t="shared" si="10"/>
        <v>0.33333333333333331</v>
      </c>
      <c r="D48" s="111">
        <f t="shared" si="11"/>
        <v>2.2666666666666666</v>
      </c>
      <c r="E48" s="111">
        <f>H7</f>
        <v>6.8</v>
      </c>
    </row>
    <row r="49" spans="2:5" x14ac:dyDescent="0.3">
      <c r="B49" s="109" t="str">
        <f t="shared" si="9"/>
        <v>Стакло</v>
      </c>
      <c r="C49" s="110" t="e">
        <f t="shared" si="10"/>
        <v>#DIV/0!</v>
      </c>
      <c r="D49" s="111">
        <f t="shared" si="11"/>
        <v>0</v>
      </c>
      <c r="E49" s="111">
        <f>H9</f>
        <v>0</v>
      </c>
    </row>
    <row r="50" spans="2:5" x14ac:dyDescent="0.3">
      <c r="B50" s="109" t="str">
        <f t="shared" si="9"/>
        <v>Компостирање органског отпада</v>
      </c>
      <c r="C50" s="110">
        <f>+D50/E50</f>
        <v>0.25</v>
      </c>
      <c r="D50" s="111">
        <f t="shared" si="11"/>
        <v>60.5</v>
      </c>
      <c r="E50" s="111">
        <f>H10</f>
        <v>242</v>
      </c>
    </row>
    <row r="51" spans="2:5" x14ac:dyDescent="0.3">
      <c r="B51" s="109" t="s">
        <v>104</v>
      </c>
      <c r="C51" s="110">
        <f>+D51/E51</f>
        <v>1.4424523233951114E-2</v>
      </c>
      <c r="D51" s="111">
        <f>D46+D47+D48+D49</f>
        <v>35.801666666666662</v>
      </c>
      <c r="E51" s="111">
        <f>+H16</f>
        <v>2482</v>
      </c>
    </row>
    <row r="60" spans="2:5" x14ac:dyDescent="0.3">
      <c r="B60" s="1"/>
    </row>
    <row r="67" spans="1:8" x14ac:dyDescent="0.3">
      <c r="A67" s="8">
        <v>3</v>
      </c>
      <c r="B67" s="40" t="s">
        <v>243</v>
      </c>
      <c r="C67" s="40"/>
      <c r="D67" s="1"/>
    </row>
    <row r="68" spans="1:8" x14ac:dyDescent="0.3">
      <c r="A68" s="162"/>
      <c r="B68" s="163" t="s">
        <v>69</v>
      </c>
      <c r="C68" s="166" t="s">
        <v>83</v>
      </c>
      <c r="D68" s="166"/>
      <c r="E68" s="166"/>
      <c r="F68" s="166"/>
      <c r="G68" s="166"/>
      <c r="H68" s="167" t="s">
        <v>81</v>
      </c>
    </row>
    <row r="69" spans="1:8" x14ac:dyDescent="0.3">
      <c r="A69" s="162"/>
      <c r="B69" s="163"/>
      <c r="C69" s="61">
        <v>2021</v>
      </c>
      <c r="D69" s="61">
        <v>2022</v>
      </c>
      <c r="E69" s="61">
        <v>2023</v>
      </c>
      <c r="F69" s="61">
        <v>2024</v>
      </c>
      <c r="G69" s="61">
        <v>2025</v>
      </c>
      <c r="H69" s="167"/>
    </row>
    <row r="70" spans="1:8" x14ac:dyDescent="0.3">
      <c r="A70" s="72">
        <v>1</v>
      </c>
      <c r="B70" s="71" t="s">
        <v>199</v>
      </c>
      <c r="C70" s="65">
        <v>0</v>
      </c>
      <c r="D70" s="65">
        <v>0</v>
      </c>
      <c r="E70" s="65">
        <v>0</v>
      </c>
      <c r="F70" s="65">
        <v>0</v>
      </c>
      <c r="G70" s="65">
        <v>0</v>
      </c>
      <c r="H70" s="67">
        <f>AVERAGE(C70:G70)</f>
        <v>0</v>
      </c>
    </row>
    <row r="71" spans="1:8" x14ac:dyDescent="0.3">
      <c r="A71" s="72">
        <v>2</v>
      </c>
      <c r="B71" s="71" t="s">
        <v>200</v>
      </c>
      <c r="C71" s="65">
        <v>0</v>
      </c>
      <c r="D71" s="65">
        <v>0</v>
      </c>
      <c r="E71" s="65">
        <v>0</v>
      </c>
      <c r="F71" s="65">
        <v>0</v>
      </c>
      <c r="G71" s="65">
        <v>0</v>
      </c>
      <c r="H71" s="67">
        <f t="shared" ref="H71" si="12">AVERAGE(C71:G71)</f>
        <v>0</v>
      </c>
    </row>
    <row r="72" spans="1:8" x14ac:dyDescent="0.3">
      <c r="A72" s="48"/>
      <c r="B72" s="73" t="s">
        <v>44</v>
      </c>
      <c r="C72" s="65">
        <f>+C70+C71</f>
        <v>0</v>
      </c>
      <c r="D72" s="65">
        <f t="shared" ref="D72:G72" si="13">+D70+D71</f>
        <v>0</v>
      </c>
      <c r="E72" s="65">
        <f t="shared" si="13"/>
        <v>0</v>
      </c>
      <c r="F72" s="65">
        <f t="shared" si="13"/>
        <v>0</v>
      </c>
      <c r="G72" s="65">
        <f t="shared" si="13"/>
        <v>0</v>
      </c>
      <c r="H72" s="74">
        <f>AVERAGE(C72:G72)</f>
        <v>0</v>
      </c>
    </row>
    <row r="73" spans="1:8" ht="5.4" customHeight="1" x14ac:dyDescent="0.3"/>
    <row r="74" spans="1:8" x14ac:dyDescent="0.3">
      <c r="A74" s="116">
        <v>4</v>
      </c>
      <c r="B74" s="116" t="s">
        <v>110</v>
      </c>
      <c r="C74" s="116" t="s">
        <v>201</v>
      </c>
    </row>
    <row r="75" spans="1:8" x14ac:dyDescent="0.3">
      <c r="A75" s="112">
        <v>1</v>
      </c>
      <c r="B75" s="115" t="s">
        <v>107</v>
      </c>
      <c r="C75" s="113">
        <v>0.01</v>
      </c>
    </row>
    <row r="76" spans="1:8" x14ac:dyDescent="0.3">
      <c r="A76" s="112">
        <v>2</v>
      </c>
      <c r="B76" s="115" t="s">
        <v>108</v>
      </c>
      <c r="C76" s="113">
        <v>0.08</v>
      </c>
    </row>
    <row r="77" spans="1:8" ht="27.6" x14ac:dyDescent="0.3">
      <c r="A77" s="112">
        <v>3</v>
      </c>
      <c r="B77" s="115" t="s">
        <v>198</v>
      </c>
      <c r="C77" s="113">
        <v>0.06</v>
      </c>
    </row>
    <row r="78" spans="1:8" x14ac:dyDescent="0.3">
      <c r="A78" s="112">
        <v>4</v>
      </c>
      <c r="B78" s="115" t="s">
        <v>109</v>
      </c>
      <c r="C78" s="114">
        <f>1-C75-C76-C77</f>
        <v>0.85000000000000009</v>
      </c>
    </row>
    <row r="80" spans="1:8" x14ac:dyDescent="0.3">
      <c r="B80" s="76" t="s">
        <v>106</v>
      </c>
      <c r="F80" t="s">
        <v>111</v>
      </c>
    </row>
  </sheetData>
  <mergeCells count="12">
    <mergeCell ref="A68:A69"/>
    <mergeCell ref="B68:B69"/>
    <mergeCell ref="C68:G68"/>
    <mergeCell ref="H68:H69"/>
    <mergeCell ref="C4:G4"/>
    <mergeCell ref="A4:A5"/>
    <mergeCell ref="B4:B5"/>
    <mergeCell ref="H4:H5"/>
    <mergeCell ref="A36:A37"/>
    <mergeCell ref="B36:B37"/>
    <mergeCell ref="C36:G36"/>
    <mergeCell ref="H36:H37"/>
  </mergeCells>
  <phoneticPr fontId="11" type="noConversion"/>
  <conditionalFormatting sqref="C75:C78">
    <cfRule type="containsBlanks" dxfId="34" priority="1">
      <formula>LEN(TRIM(C75))=0</formula>
    </cfRule>
  </conditionalFormatting>
  <conditionalFormatting sqref="C6:G15">
    <cfRule type="containsBlanks" dxfId="33" priority="4">
      <formula>LEN(TRIM(C6))=0</formula>
    </cfRule>
  </conditionalFormatting>
  <conditionalFormatting sqref="C72:G72">
    <cfRule type="containsBlanks" dxfId="32" priority="2">
      <formula>LEN(TRIM(C72))=0</formula>
    </cfRule>
  </conditionalFormatting>
  <conditionalFormatting sqref="C38:H43">
    <cfRule type="containsBlanks" dxfId="31" priority="6">
      <formula>LEN(TRIM(C38))=0</formula>
    </cfRule>
  </conditionalFormatting>
  <conditionalFormatting sqref="C70:H71">
    <cfRule type="containsBlanks" dxfId="30" priority="17">
      <formula>LEN(TRIM(C70))=0</formula>
    </cfRule>
  </conditionalFormatting>
  <conditionalFormatting sqref="H6:H16">
    <cfRule type="containsBlanks" dxfId="29" priority="5">
      <formula>LEN(TRIM(H6))=0</formula>
    </cfRule>
  </conditionalFormatting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3"/>
  <sheetViews>
    <sheetView zoomScaleNormal="100" workbookViewId="0">
      <selection activeCell="B87" sqref="B87"/>
    </sheetView>
  </sheetViews>
  <sheetFormatPr defaultRowHeight="14.4" x14ac:dyDescent="0.3"/>
  <cols>
    <col min="1" max="1" width="5.33203125" style="2" customWidth="1"/>
    <col min="2" max="2" width="40.77734375" customWidth="1"/>
    <col min="3" max="3" width="11" customWidth="1"/>
    <col min="4" max="9" width="11.6640625" customWidth="1"/>
  </cols>
  <sheetData>
    <row r="1" spans="1:9" ht="15" thickBot="1" x14ac:dyDescent="0.35">
      <c r="A1" s="15" t="s">
        <v>210</v>
      </c>
      <c r="B1" s="38" t="s">
        <v>112</v>
      </c>
      <c r="C1" s="38"/>
      <c r="D1" s="15"/>
      <c r="E1" s="15"/>
      <c r="F1" s="15"/>
      <c r="G1" s="15"/>
      <c r="H1" s="15"/>
      <c r="I1" s="15"/>
    </row>
    <row r="2" spans="1:9" x14ac:dyDescent="0.3">
      <c r="A2" s="3"/>
      <c r="B2" s="3"/>
      <c r="C2" s="3"/>
      <c r="D2" s="3"/>
    </row>
    <row r="3" spans="1:9" x14ac:dyDescent="0.3">
      <c r="A3" s="8">
        <v>1</v>
      </c>
      <c r="B3" s="40" t="s">
        <v>206</v>
      </c>
      <c r="C3" s="40"/>
      <c r="D3" s="40"/>
      <c r="E3" s="1"/>
    </row>
    <row r="4" spans="1:9" x14ac:dyDescent="0.3">
      <c r="A4" s="162"/>
      <c r="B4" s="163" t="s">
        <v>113</v>
      </c>
      <c r="C4" s="164" t="s">
        <v>46</v>
      </c>
      <c r="D4" s="166" t="s">
        <v>114</v>
      </c>
      <c r="E4" s="166"/>
      <c r="F4" s="166"/>
      <c r="G4" s="166"/>
      <c r="H4" s="166"/>
      <c r="I4" s="167" t="s">
        <v>81</v>
      </c>
    </row>
    <row r="5" spans="1:9" x14ac:dyDescent="0.3">
      <c r="A5" s="162"/>
      <c r="B5" s="163"/>
      <c r="C5" s="165"/>
      <c r="D5" s="61">
        <v>2021</v>
      </c>
      <c r="E5" s="61">
        <v>2022</v>
      </c>
      <c r="F5" s="61">
        <v>2023</v>
      </c>
      <c r="G5" s="61">
        <v>2024</v>
      </c>
      <c r="H5" s="61">
        <v>2025</v>
      </c>
      <c r="I5" s="167"/>
    </row>
    <row r="6" spans="1:9" x14ac:dyDescent="0.3">
      <c r="A6" s="72">
        <v>1</v>
      </c>
      <c r="B6" s="37" t="s">
        <v>58</v>
      </c>
      <c r="C6" s="36" t="s">
        <v>42</v>
      </c>
      <c r="D6" s="121">
        <v>4500</v>
      </c>
      <c r="E6" s="121">
        <v>4700</v>
      </c>
      <c r="F6" s="121">
        <v>4850</v>
      </c>
      <c r="G6" s="121">
        <v>5020</v>
      </c>
      <c r="H6" s="121">
        <v>3850</v>
      </c>
      <c r="I6" s="122">
        <f t="shared" ref="I6" si="0">AVERAGE(D6:H6)</f>
        <v>4584</v>
      </c>
    </row>
    <row r="7" spans="1:9" ht="27.6" x14ac:dyDescent="0.3">
      <c r="A7" s="36">
        <v>2</v>
      </c>
      <c r="B7" s="117" t="s">
        <v>202</v>
      </c>
      <c r="C7" s="63" t="s">
        <v>42</v>
      </c>
      <c r="D7" s="121">
        <v>100</v>
      </c>
      <c r="E7" s="121">
        <v>150</v>
      </c>
      <c r="F7" s="121">
        <v>125</v>
      </c>
      <c r="G7" s="121">
        <v>150</v>
      </c>
      <c r="H7" s="121">
        <v>150</v>
      </c>
      <c r="I7" s="122">
        <f t="shared" ref="I7:I8" si="1">AVERAGE(D7:H7)</f>
        <v>135</v>
      </c>
    </row>
    <row r="8" spans="1:9" x14ac:dyDescent="0.3">
      <c r="A8" s="36"/>
      <c r="B8" s="119" t="s">
        <v>203</v>
      </c>
      <c r="C8" s="120" t="s">
        <v>42</v>
      </c>
      <c r="D8" s="123">
        <f>+D6-D7</f>
        <v>4400</v>
      </c>
      <c r="E8" s="123">
        <f t="shared" ref="E8:H8" si="2">+E6-E7</f>
        <v>4550</v>
      </c>
      <c r="F8" s="123">
        <f t="shared" si="2"/>
        <v>4725</v>
      </c>
      <c r="G8" s="123">
        <f t="shared" si="2"/>
        <v>4870</v>
      </c>
      <c r="H8" s="123">
        <f t="shared" si="2"/>
        <v>3700</v>
      </c>
      <c r="I8" s="122">
        <f t="shared" si="1"/>
        <v>4449</v>
      </c>
    </row>
    <row r="9" spans="1:9" x14ac:dyDescent="0.3">
      <c r="A9" s="118"/>
    </row>
    <row r="10" spans="1:9" x14ac:dyDescent="0.3">
      <c r="A10" s="59"/>
      <c r="B10" s="1" t="s">
        <v>116</v>
      </c>
      <c r="C10" s="1"/>
      <c r="D10" s="3"/>
    </row>
    <row r="11" spans="1:9" x14ac:dyDescent="0.3">
      <c r="A11" s="162"/>
      <c r="B11" s="163" t="s">
        <v>113</v>
      </c>
      <c r="C11" s="164" t="s">
        <v>46</v>
      </c>
      <c r="D11" s="166" t="s">
        <v>114</v>
      </c>
      <c r="E11" s="166"/>
      <c r="F11" s="166"/>
      <c r="G11" s="166"/>
      <c r="H11" s="166"/>
      <c r="I11" s="167" t="s">
        <v>81</v>
      </c>
    </row>
    <row r="12" spans="1:9" x14ac:dyDescent="0.3">
      <c r="A12" s="162"/>
      <c r="B12" s="163"/>
      <c r="C12" s="165"/>
      <c r="D12" s="61">
        <v>2021</v>
      </c>
      <c r="E12" s="61">
        <v>2022</v>
      </c>
      <c r="F12" s="61">
        <v>2023</v>
      </c>
      <c r="G12" s="61">
        <v>2024</v>
      </c>
      <c r="H12" s="61">
        <v>2025</v>
      </c>
      <c r="I12" s="167"/>
    </row>
    <row r="13" spans="1:9" x14ac:dyDescent="0.3">
      <c r="A13" s="72">
        <v>1</v>
      </c>
      <c r="B13" s="79" t="str">
        <f>'2'!B16</f>
        <v>Гарнитура намештаја за пословне просторе</v>
      </c>
      <c r="C13" s="36" t="s">
        <v>204</v>
      </c>
      <c r="D13" s="121">
        <f>D8*'2'!D16</f>
        <v>2304.761904761905</v>
      </c>
      <c r="E13" s="121">
        <f>E8*'2'!E16</f>
        <v>2730</v>
      </c>
      <c r="F13" s="121">
        <f>F8*'2'!F16</f>
        <v>2268</v>
      </c>
      <c r="G13" s="121">
        <f>G8*'2'!G16</f>
        <v>2130.625</v>
      </c>
      <c r="H13" s="121">
        <f>H8*'2'!H16</f>
        <v>1585.7142857142856</v>
      </c>
      <c r="I13" s="122">
        <f>AVERAGE(D13:H13)</f>
        <v>2203.820238095238</v>
      </c>
    </row>
    <row r="14" spans="1:9" x14ac:dyDescent="0.3">
      <c r="A14" s="72">
        <v>2</v>
      </c>
      <c r="B14" s="79" t="str">
        <f>'2'!B17</f>
        <v>Гарнитура намештаја за продајне просторе</v>
      </c>
      <c r="C14" s="36" t="s">
        <v>204</v>
      </c>
      <c r="D14" s="121">
        <f>D8*'2'!D17</f>
        <v>2095.238095238095</v>
      </c>
      <c r="E14" s="121">
        <f>E8*'2'!E17</f>
        <v>1820</v>
      </c>
      <c r="F14" s="121">
        <f>F8*'2'!F17</f>
        <v>2457</v>
      </c>
      <c r="G14" s="121">
        <f>G8*'2'!G17</f>
        <v>2739.375</v>
      </c>
      <c r="H14" s="121">
        <f>H8*'2'!H17</f>
        <v>2114.2857142857142</v>
      </c>
      <c r="I14" s="122">
        <f>AVERAGE(D14:H14)</f>
        <v>2245.179761904762</v>
      </c>
    </row>
    <row r="15" spans="1:9" x14ac:dyDescent="0.3">
      <c r="A15" s="72">
        <v>3</v>
      </c>
      <c r="B15" s="79" t="str">
        <f>'2'!B18</f>
        <v>Производ C</v>
      </c>
      <c r="C15" s="36" t="s">
        <v>204</v>
      </c>
      <c r="D15" s="121">
        <f>D8*'2'!D18</f>
        <v>0</v>
      </c>
      <c r="E15" s="121">
        <f>E8*'2'!E18</f>
        <v>0</v>
      </c>
      <c r="F15" s="121">
        <f>F8*'2'!F18</f>
        <v>0</v>
      </c>
      <c r="G15" s="121">
        <f>G8*'2'!G18</f>
        <v>0</v>
      </c>
      <c r="H15" s="121">
        <f>H8*'2'!H18</f>
        <v>0</v>
      </c>
      <c r="I15" s="122">
        <f>AVERAGE(D15:H15)</f>
        <v>0</v>
      </c>
    </row>
    <row r="16" spans="1:9" x14ac:dyDescent="0.3">
      <c r="A16" s="72">
        <v>4</v>
      </c>
      <c r="B16" s="79" t="str">
        <f>'2'!B19</f>
        <v>Производ D</v>
      </c>
      <c r="C16" s="36" t="s">
        <v>204</v>
      </c>
      <c r="D16" s="121">
        <f>D8*'2'!D19</f>
        <v>0</v>
      </c>
      <c r="E16" s="121">
        <f>E8*'2'!E19</f>
        <v>0</v>
      </c>
      <c r="F16" s="121">
        <f>F8*'2'!F19</f>
        <v>0</v>
      </c>
      <c r="G16" s="121">
        <f>G8*'2'!G19</f>
        <v>0</v>
      </c>
      <c r="H16" s="121">
        <f>H8*'2'!H19</f>
        <v>0</v>
      </c>
      <c r="I16" s="122">
        <f>AVERAGE(D16:H16)</f>
        <v>0</v>
      </c>
    </row>
    <row r="17" spans="1:9" x14ac:dyDescent="0.3">
      <c r="A17" s="72">
        <v>5</v>
      </c>
      <c r="B17" s="79" t="str">
        <f>'2'!B20</f>
        <v>Производ E</v>
      </c>
      <c r="C17" s="36" t="s">
        <v>204</v>
      </c>
      <c r="D17" s="121">
        <f>D8*'2'!D20</f>
        <v>0</v>
      </c>
      <c r="E17" s="121">
        <f>E8*'2'!E20</f>
        <v>0</v>
      </c>
      <c r="F17" s="121">
        <f>F8*'2'!F20</f>
        <v>0</v>
      </c>
      <c r="G17" s="121">
        <f>G8*'2'!G20</f>
        <v>0</v>
      </c>
      <c r="H17" s="121">
        <f>H8*'2'!H20</f>
        <v>0</v>
      </c>
      <c r="I17" s="122">
        <f>AVERAGE(D17:H17)</f>
        <v>0</v>
      </c>
    </row>
    <row r="19" spans="1:9" x14ac:dyDescent="0.3">
      <c r="C19">
        <f>D12</f>
        <v>2021</v>
      </c>
      <c r="D19">
        <f t="shared" ref="D19:G19" si="3">E12</f>
        <v>2022</v>
      </c>
      <c r="E19">
        <f t="shared" si="3"/>
        <v>2023</v>
      </c>
      <c r="F19">
        <f t="shared" si="3"/>
        <v>2024</v>
      </c>
      <c r="G19">
        <f t="shared" si="3"/>
        <v>2025</v>
      </c>
    </row>
    <row r="20" spans="1:9" x14ac:dyDescent="0.3">
      <c r="B20" t="str">
        <f>B13</f>
        <v>Гарнитура намештаја за пословне просторе</v>
      </c>
      <c r="C20" s="124">
        <f>D13</f>
        <v>2304.761904761905</v>
      </c>
      <c r="D20" s="124">
        <f t="shared" ref="D20:G20" si="4">E13</f>
        <v>2730</v>
      </c>
      <c r="E20" s="124">
        <f t="shared" si="4"/>
        <v>2268</v>
      </c>
      <c r="F20" s="124">
        <f t="shared" si="4"/>
        <v>2130.625</v>
      </c>
      <c r="G20" s="124">
        <f t="shared" si="4"/>
        <v>1585.7142857142856</v>
      </c>
    </row>
    <row r="21" spans="1:9" x14ac:dyDescent="0.3">
      <c r="B21" t="str">
        <f t="shared" ref="B21:B24" si="5">B14</f>
        <v>Гарнитура намештаја за продајне просторе</v>
      </c>
      <c r="C21" s="124">
        <f t="shared" ref="C21:G24" si="6">D14</f>
        <v>2095.238095238095</v>
      </c>
      <c r="D21" s="124">
        <f t="shared" si="6"/>
        <v>1820</v>
      </c>
      <c r="E21" s="124">
        <f t="shared" si="6"/>
        <v>2457</v>
      </c>
      <c r="F21" s="124">
        <f t="shared" si="6"/>
        <v>2739.375</v>
      </c>
      <c r="G21" s="124">
        <f t="shared" si="6"/>
        <v>2114.2857142857142</v>
      </c>
    </row>
    <row r="22" spans="1:9" x14ac:dyDescent="0.3">
      <c r="B22" t="str">
        <f t="shared" si="5"/>
        <v>Производ C</v>
      </c>
      <c r="C22" s="124">
        <f t="shared" si="6"/>
        <v>0</v>
      </c>
      <c r="D22" s="124">
        <f t="shared" si="6"/>
        <v>0</v>
      </c>
      <c r="E22" s="124">
        <f t="shared" si="6"/>
        <v>0</v>
      </c>
      <c r="F22" s="124">
        <f t="shared" si="6"/>
        <v>0</v>
      </c>
      <c r="G22" s="124">
        <f t="shared" si="6"/>
        <v>0</v>
      </c>
    </row>
    <row r="23" spans="1:9" x14ac:dyDescent="0.3">
      <c r="B23" t="str">
        <f t="shared" si="5"/>
        <v>Производ D</v>
      </c>
      <c r="C23" s="124">
        <f t="shared" si="6"/>
        <v>0</v>
      </c>
      <c r="D23" s="124">
        <f t="shared" si="6"/>
        <v>0</v>
      </c>
      <c r="E23" s="124">
        <f t="shared" si="6"/>
        <v>0</v>
      </c>
      <c r="F23" s="124">
        <f t="shared" si="6"/>
        <v>0</v>
      </c>
      <c r="G23" s="124">
        <f t="shared" si="6"/>
        <v>0</v>
      </c>
    </row>
    <row r="24" spans="1:9" x14ac:dyDescent="0.3">
      <c r="B24" t="str">
        <f t="shared" si="5"/>
        <v>Производ E</v>
      </c>
      <c r="C24" s="124">
        <f t="shared" si="6"/>
        <v>0</v>
      </c>
      <c r="D24" s="124">
        <f t="shared" si="6"/>
        <v>0</v>
      </c>
      <c r="E24" s="124">
        <f t="shared" si="6"/>
        <v>0</v>
      </c>
      <c r="F24" s="124">
        <f t="shared" si="6"/>
        <v>0</v>
      </c>
      <c r="G24" s="124">
        <f t="shared" si="6"/>
        <v>0</v>
      </c>
    </row>
    <row r="33" spans="1:9" ht="3" customHeight="1" x14ac:dyDescent="0.3"/>
    <row r="34" spans="1:9" x14ac:dyDescent="0.3">
      <c r="A34" s="8">
        <v>2</v>
      </c>
      <c r="B34" s="40" t="s">
        <v>43</v>
      </c>
      <c r="C34" s="40"/>
      <c r="D34" s="40"/>
      <c r="E34" s="1"/>
    </row>
    <row r="35" spans="1:9" x14ac:dyDescent="0.3">
      <c r="A35" s="162"/>
      <c r="B35" s="163"/>
      <c r="C35" s="164" t="s">
        <v>46</v>
      </c>
      <c r="D35" s="166" t="s">
        <v>114</v>
      </c>
      <c r="E35" s="166"/>
      <c r="F35" s="166"/>
      <c r="G35" s="166"/>
      <c r="H35" s="166"/>
      <c r="I35" s="167" t="s">
        <v>81</v>
      </c>
    </row>
    <row r="36" spans="1:9" x14ac:dyDescent="0.3">
      <c r="A36" s="162"/>
      <c r="B36" s="163"/>
      <c r="C36" s="165"/>
      <c r="D36" s="61">
        <v>2021</v>
      </c>
      <c r="E36" s="61">
        <v>2022</v>
      </c>
      <c r="F36" s="61">
        <v>2023</v>
      </c>
      <c r="G36" s="61">
        <v>2024</v>
      </c>
      <c r="H36" s="61">
        <v>2025</v>
      </c>
      <c r="I36" s="167"/>
    </row>
    <row r="37" spans="1:9" ht="15" x14ac:dyDescent="0.3">
      <c r="A37" s="72">
        <v>1</v>
      </c>
      <c r="B37" s="37" t="s">
        <v>59</v>
      </c>
      <c r="C37" s="36" t="s">
        <v>70</v>
      </c>
      <c r="D37" s="121">
        <v>50</v>
      </c>
      <c r="E37" s="121">
        <v>70</v>
      </c>
      <c r="F37" s="121">
        <v>55</v>
      </c>
      <c r="G37" s="121">
        <v>45</v>
      </c>
      <c r="H37" s="121">
        <v>45</v>
      </c>
      <c r="I37" s="122">
        <f t="shared" ref="I37:I39" si="7">AVERAGE(D37:H37)</f>
        <v>53</v>
      </c>
    </row>
    <row r="38" spans="1:9" ht="27.6" x14ac:dyDescent="0.3">
      <c r="A38" s="36">
        <v>2</v>
      </c>
      <c r="B38" s="37" t="s">
        <v>207</v>
      </c>
      <c r="C38" s="36" t="s">
        <v>70</v>
      </c>
      <c r="D38" s="121">
        <v>0</v>
      </c>
      <c r="E38" s="121">
        <v>0</v>
      </c>
      <c r="F38" s="121">
        <v>0</v>
      </c>
      <c r="G38" s="121">
        <v>0</v>
      </c>
      <c r="H38" s="121">
        <v>0</v>
      </c>
      <c r="I38" s="122">
        <f t="shared" si="7"/>
        <v>0</v>
      </c>
    </row>
    <row r="39" spans="1:9" ht="15" x14ac:dyDescent="0.3">
      <c r="A39" s="36"/>
      <c r="B39" s="119" t="s">
        <v>203</v>
      </c>
      <c r="C39" s="120" t="s">
        <v>244</v>
      </c>
      <c r="D39" s="123">
        <f>+D37-D38</f>
        <v>50</v>
      </c>
      <c r="E39" s="123">
        <f t="shared" ref="E39" si="8">+E37-E38</f>
        <v>70</v>
      </c>
      <c r="F39" s="123">
        <f t="shared" ref="F39" si="9">+F37-F38</f>
        <v>55</v>
      </c>
      <c r="G39" s="123">
        <f t="shared" ref="G39" si="10">+G37-G38</f>
        <v>45</v>
      </c>
      <c r="H39" s="123">
        <f t="shared" ref="H39" si="11">+H37-H38</f>
        <v>45</v>
      </c>
      <c r="I39" s="122">
        <f t="shared" si="7"/>
        <v>53</v>
      </c>
    </row>
    <row r="40" spans="1:9" x14ac:dyDescent="0.3">
      <c r="A40" s="118"/>
    </row>
    <row r="41" spans="1:9" x14ac:dyDescent="0.3">
      <c r="A41" s="59"/>
      <c r="B41" s="1" t="s">
        <v>179</v>
      </c>
      <c r="C41" s="1"/>
      <c r="D41" s="3"/>
    </row>
    <row r="42" spans="1:9" x14ac:dyDescent="0.3">
      <c r="A42" s="162"/>
      <c r="B42" s="163"/>
      <c r="C42" s="164" t="s">
        <v>46</v>
      </c>
      <c r="D42" s="166" t="s">
        <v>114</v>
      </c>
      <c r="E42" s="166"/>
      <c r="F42" s="166"/>
      <c r="G42" s="166"/>
      <c r="H42" s="166"/>
      <c r="I42" s="167" t="s">
        <v>81</v>
      </c>
    </row>
    <row r="43" spans="1:9" x14ac:dyDescent="0.3">
      <c r="A43" s="162"/>
      <c r="B43" s="163"/>
      <c r="C43" s="165"/>
      <c r="D43" s="61">
        <v>2021</v>
      </c>
      <c r="E43" s="61">
        <v>2022</v>
      </c>
      <c r="F43" s="61">
        <v>2023</v>
      </c>
      <c r="G43" s="61">
        <v>2024</v>
      </c>
      <c r="H43" s="61">
        <v>2025</v>
      </c>
      <c r="I43" s="167"/>
    </row>
    <row r="44" spans="1:9" x14ac:dyDescent="0.3">
      <c r="A44" s="72">
        <v>1</v>
      </c>
      <c r="B44" s="79" t="str">
        <f>'2'!B16</f>
        <v>Гарнитура намештаја за пословне просторе</v>
      </c>
      <c r="C44" s="36" t="s">
        <v>208</v>
      </c>
      <c r="D44" s="121">
        <f>D39*'2'!D16</f>
        <v>26.190476190476193</v>
      </c>
      <c r="E44" s="121">
        <f>E39*'2'!E16</f>
        <v>42</v>
      </c>
      <c r="F44" s="121">
        <f>F39*'2'!F16</f>
        <v>26.4</v>
      </c>
      <c r="G44" s="121">
        <f>G39*'2'!G16</f>
        <v>19.6875</v>
      </c>
      <c r="H44" s="121">
        <f>H39*'2'!H16</f>
        <v>19.285714285714285</v>
      </c>
      <c r="I44" s="122">
        <f>AVERAGE(D44:H44)</f>
        <v>26.712738095238091</v>
      </c>
    </row>
    <row r="45" spans="1:9" x14ac:dyDescent="0.3">
      <c r="A45" s="72">
        <v>2</v>
      </c>
      <c r="B45" s="79" t="str">
        <f>'2'!B17</f>
        <v>Гарнитура намештаја за продајне просторе</v>
      </c>
      <c r="C45" s="36" t="s">
        <v>208</v>
      </c>
      <c r="D45" s="121">
        <f>D39*'2'!D17</f>
        <v>23.809523809523807</v>
      </c>
      <c r="E45" s="121">
        <f>E39*'2'!E17</f>
        <v>28</v>
      </c>
      <c r="F45" s="121">
        <f>F39*'2'!F17</f>
        <v>28.6</v>
      </c>
      <c r="G45" s="121">
        <f>G39*'2'!G17</f>
        <v>25.3125</v>
      </c>
      <c r="H45" s="121">
        <f>H39*'2'!H17</f>
        <v>25.714285714285712</v>
      </c>
      <c r="I45" s="122">
        <f>AVERAGE(D45:H45)</f>
        <v>26.287261904761909</v>
      </c>
    </row>
    <row r="46" spans="1:9" x14ac:dyDescent="0.3">
      <c r="A46" s="72">
        <v>3</v>
      </c>
      <c r="B46" s="79" t="str">
        <f>'2'!B18</f>
        <v>Производ C</v>
      </c>
      <c r="C46" s="36" t="s">
        <v>208</v>
      </c>
      <c r="D46" s="121">
        <f>D39*'2'!D18</f>
        <v>0</v>
      </c>
      <c r="E46" s="121">
        <f>E39*'2'!E18</f>
        <v>0</v>
      </c>
      <c r="F46" s="121">
        <f>F39*'2'!F18</f>
        <v>0</v>
      </c>
      <c r="G46" s="121">
        <f>G39*'2'!G18</f>
        <v>0</v>
      </c>
      <c r="H46" s="121">
        <f>H39*'2'!H18</f>
        <v>0</v>
      </c>
      <c r="I46" s="122">
        <f>AVERAGE(D46:H46)</f>
        <v>0</v>
      </c>
    </row>
    <row r="47" spans="1:9" x14ac:dyDescent="0.3">
      <c r="A47" s="72">
        <v>4</v>
      </c>
      <c r="B47" s="79" t="str">
        <f>'2'!B19</f>
        <v>Производ D</v>
      </c>
      <c r="C47" s="36" t="s">
        <v>208</v>
      </c>
      <c r="D47" s="121">
        <f>D39*'2'!D19</f>
        <v>0</v>
      </c>
      <c r="E47" s="121">
        <f>E39*'2'!E19</f>
        <v>0</v>
      </c>
      <c r="F47" s="121">
        <f>F39*'2'!F19</f>
        <v>0</v>
      </c>
      <c r="G47" s="121">
        <f>G39*'2'!G19</f>
        <v>0</v>
      </c>
      <c r="H47" s="121">
        <f>H39*'2'!H19</f>
        <v>0</v>
      </c>
      <c r="I47" s="122">
        <f>AVERAGE(D47:H47)</f>
        <v>0</v>
      </c>
    </row>
    <row r="48" spans="1:9" x14ac:dyDescent="0.3">
      <c r="A48" s="72">
        <v>5</v>
      </c>
      <c r="B48" s="79" t="str">
        <f>'2'!B20</f>
        <v>Производ E</v>
      </c>
      <c r="C48" s="36" t="s">
        <v>208</v>
      </c>
      <c r="D48" s="121">
        <f>D39*'2'!D20</f>
        <v>0</v>
      </c>
      <c r="E48" s="121">
        <f>E39*'2'!E20</f>
        <v>0</v>
      </c>
      <c r="F48" s="121">
        <f>F39*'2'!F20</f>
        <v>0</v>
      </c>
      <c r="G48" s="121">
        <f>G39*'2'!G20</f>
        <v>0</v>
      </c>
      <c r="H48" s="121">
        <f>H39*'2'!H20</f>
        <v>0</v>
      </c>
      <c r="I48" s="122">
        <f>AVERAGE(D48:H48)</f>
        <v>0</v>
      </c>
    </row>
    <row r="50" spans="2:7" x14ac:dyDescent="0.3">
      <c r="C50">
        <f>D43</f>
        <v>2021</v>
      </c>
      <c r="D50">
        <f t="shared" ref="D50:G50" si="12">E43</f>
        <v>2022</v>
      </c>
      <c r="E50">
        <f t="shared" si="12"/>
        <v>2023</v>
      </c>
      <c r="F50">
        <f t="shared" si="12"/>
        <v>2024</v>
      </c>
      <c r="G50">
        <f t="shared" si="12"/>
        <v>2025</v>
      </c>
    </row>
    <row r="51" spans="2:7" x14ac:dyDescent="0.3">
      <c r="B51" t="str">
        <f>B44</f>
        <v>Гарнитура намештаја за пословне просторе</v>
      </c>
      <c r="C51" s="124">
        <f>D44</f>
        <v>26.190476190476193</v>
      </c>
      <c r="D51" s="124">
        <f t="shared" ref="D51:G51" si="13">E44</f>
        <v>42</v>
      </c>
      <c r="E51" s="124">
        <f t="shared" si="13"/>
        <v>26.4</v>
      </c>
      <c r="F51" s="124">
        <f t="shared" si="13"/>
        <v>19.6875</v>
      </c>
      <c r="G51" s="124">
        <f t="shared" si="13"/>
        <v>19.285714285714285</v>
      </c>
    </row>
    <row r="52" spans="2:7" x14ac:dyDescent="0.3">
      <c r="B52" t="str">
        <f t="shared" ref="B52:B55" si="14">B45</f>
        <v>Гарнитура намештаја за продајне просторе</v>
      </c>
      <c r="C52" s="124">
        <f t="shared" ref="C52:G52" si="15">D45</f>
        <v>23.809523809523807</v>
      </c>
      <c r="D52" s="124">
        <f t="shared" si="15"/>
        <v>28</v>
      </c>
      <c r="E52" s="124">
        <f t="shared" si="15"/>
        <v>28.6</v>
      </c>
      <c r="F52" s="124">
        <f t="shared" si="15"/>
        <v>25.3125</v>
      </c>
      <c r="G52" s="124">
        <f t="shared" si="15"/>
        <v>25.714285714285712</v>
      </c>
    </row>
    <row r="53" spans="2:7" x14ac:dyDescent="0.3">
      <c r="B53" t="str">
        <f t="shared" si="14"/>
        <v>Производ C</v>
      </c>
      <c r="C53" s="124">
        <f t="shared" ref="C53:G53" si="16">D46</f>
        <v>0</v>
      </c>
      <c r="D53" s="124">
        <f t="shared" si="16"/>
        <v>0</v>
      </c>
      <c r="E53" s="124">
        <f t="shared" si="16"/>
        <v>0</v>
      </c>
      <c r="F53" s="124">
        <f t="shared" si="16"/>
        <v>0</v>
      </c>
      <c r="G53" s="124">
        <f t="shared" si="16"/>
        <v>0</v>
      </c>
    </row>
    <row r="54" spans="2:7" x14ac:dyDescent="0.3">
      <c r="B54" t="str">
        <f t="shared" si="14"/>
        <v>Производ D</v>
      </c>
      <c r="C54" s="124">
        <f t="shared" ref="C54:G54" si="17">D47</f>
        <v>0</v>
      </c>
      <c r="D54" s="124">
        <f t="shared" si="17"/>
        <v>0</v>
      </c>
      <c r="E54" s="124">
        <f t="shared" si="17"/>
        <v>0</v>
      </c>
      <c r="F54" s="124">
        <f t="shared" si="17"/>
        <v>0</v>
      </c>
      <c r="G54" s="124">
        <f t="shared" si="17"/>
        <v>0</v>
      </c>
    </row>
    <row r="55" spans="2:7" x14ac:dyDescent="0.3">
      <c r="B55" t="str">
        <f t="shared" si="14"/>
        <v>Производ E</v>
      </c>
      <c r="C55" s="124">
        <f t="shared" ref="C55:G55" si="18">D48</f>
        <v>0</v>
      </c>
      <c r="D55" s="124">
        <f t="shared" si="18"/>
        <v>0</v>
      </c>
      <c r="E55" s="124">
        <f t="shared" si="18"/>
        <v>0</v>
      </c>
      <c r="F55" s="124">
        <f t="shared" si="18"/>
        <v>0</v>
      </c>
      <c r="G55" s="124">
        <f t="shared" si="18"/>
        <v>0</v>
      </c>
    </row>
    <row r="66" spans="1:9" x14ac:dyDescent="0.3">
      <c r="A66" s="59">
        <v>3</v>
      </c>
      <c r="B66" s="1" t="s">
        <v>209</v>
      </c>
    </row>
    <row r="67" spans="1:9" x14ac:dyDescent="0.3">
      <c r="A67" s="162"/>
      <c r="B67" s="163" t="s">
        <v>113</v>
      </c>
      <c r="C67" s="164" t="s">
        <v>46</v>
      </c>
      <c r="D67" s="166" t="s">
        <v>114</v>
      </c>
      <c r="E67" s="166"/>
      <c r="F67" s="166"/>
      <c r="G67" s="166"/>
      <c r="H67" s="166"/>
      <c r="I67" s="167" t="s">
        <v>81</v>
      </c>
    </row>
    <row r="68" spans="1:9" x14ac:dyDescent="0.3">
      <c r="A68" s="162"/>
      <c r="B68" s="163"/>
      <c r="C68" s="165"/>
      <c r="D68" s="61">
        <v>2021</v>
      </c>
      <c r="E68" s="61">
        <v>2022</v>
      </c>
      <c r="F68" s="61">
        <v>2023</v>
      </c>
      <c r="G68" s="61">
        <v>2024</v>
      </c>
      <c r="H68" s="61">
        <v>2025</v>
      </c>
      <c r="I68" s="167"/>
    </row>
    <row r="69" spans="1:9" ht="28.2" customHeight="1" x14ac:dyDescent="0.3">
      <c r="A69" s="72">
        <v>1</v>
      </c>
      <c r="B69" s="79" t="s">
        <v>48</v>
      </c>
      <c r="C69" s="80" t="s">
        <v>57</v>
      </c>
      <c r="D69" s="65">
        <v>4</v>
      </c>
      <c r="E69" s="65">
        <v>6</v>
      </c>
      <c r="F69" s="65">
        <v>6</v>
      </c>
      <c r="G69" s="65">
        <v>6</v>
      </c>
      <c r="H69" s="66">
        <v>8</v>
      </c>
      <c r="I69" s="68">
        <f t="shared" ref="I69:I73" si="19">AVERAGE(D69:H69)</f>
        <v>6</v>
      </c>
    </row>
    <row r="70" spans="1:9" ht="28.2" customHeight="1" x14ac:dyDescent="0.3">
      <c r="A70" s="72">
        <v>2</v>
      </c>
      <c r="B70" s="79"/>
      <c r="C70" s="80"/>
      <c r="D70" s="65"/>
      <c r="E70" s="65"/>
      <c r="F70" s="65"/>
      <c r="G70" s="65"/>
      <c r="H70" s="66"/>
      <c r="I70" s="68" t="e">
        <f t="shared" si="19"/>
        <v>#DIV/0!</v>
      </c>
    </row>
    <row r="71" spans="1:9" ht="28.2" customHeight="1" x14ac:dyDescent="0.3">
      <c r="A71" s="72">
        <v>3</v>
      </c>
      <c r="B71" s="79"/>
      <c r="C71" s="80"/>
      <c r="D71" s="65"/>
      <c r="E71" s="65"/>
      <c r="F71" s="65"/>
      <c r="G71" s="65"/>
      <c r="H71" s="66"/>
      <c r="I71" s="68" t="e">
        <f t="shared" si="19"/>
        <v>#DIV/0!</v>
      </c>
    </row>
    <row r="72" spans="1:9" ht="28.2" customHeight="1" x14ac:dyDescent="0.3">
      <c r="A72" s="72">
        <v>4</v>
      </c>
      <c r="B72" s="79"/>
      <c r="C72" s="80"/>
      <c r="D72" s="65"/>
      <c r="E72" s="65"/>
      <c r="F72" s="65"/>
      <c r="G72" s="65"/>
      <c r="H72" s="66"/>
      <c r="I72" s="68" t="e">
        <f t="shared" si="19"/>
        <v>#DIV/0!</v>
      </c>
    </row>
    <row r="73" spans="1:9" ht="28.2" customHeight="1" x14ac:dyDescent="0.3">
      <c r="A73" s="72">
        <v>5</v>
      </c>
      <c r="B73" s="79"/>
      <c r="C73" s="80"/>
      <c r="D73" s="65"/>
      <c r="E73" s="65"/>
      <c r="F73" s="65"/>
      <c r="G73" s="65"/>
      <c r="H73" s="66"/>
      <c r="I73" s="68" t="e">
        <f t="shared" si="19"/>
        <v>#DIV/0!</v>
      </c>
    </row>
    <row r="74" spans="1:9" hidden="1" x14ac:dyDescent="0.3"/>
    <row r="75" spans="1:9" hidden="1" x14ac:dyDescent="0.3">
      <c r="B75" s="77" t="s">
        <v>47</v>
      </c>
      <c r="C75" s="77" t="s">
        <v>56</v>
      </c>
    </row>
    <row r="76" spans="1:9" hidden="1" x14ac:dyDescent="0.3">
      <c r="B76" s="77" t="s">
        <v>48</v>
      </c>
      <c r="C76" s="77" t="s">
        <v>57</v>
      </c>
    </row>
    <row r="77" spans="1:9" hidden="1" x14ac:dyDescent="0.3">
      <c r="B77" s="77" t="s">
        <v>49</v>
      </c>
      <c r="C77" s="77" t="s">
        <v>57</v>
      </c>
    </row>
    <row r="78" spans="1:9" hidden="1" x14ac:dyDescent="0.3">
      <c r="B78" s="77" t="s">
        <v>50</v>
      </c>
      <c r="C78" s="77" t="s">
        <v>115</v>
      </c>
    </row>
    <row r="79" spans="1:9" hidden="1" x14ac:dyDescent="0.3">
      <c r="B79" s="77" t="s">
        <v>60</v>
      </c>
      <c r="C79" s="77" t="s">
        <v>65</v>
      </c>
    </row>
    <row r="80" spans="1:9" hidden="1" x14ac:dyDescent="0.3">
      <c r="B80" s="77" t="s">
        <v>61</v>
      </c>
      <c r="C80" s="77" t="s">
        <v>65</v>
      </c>
    </row>
    <row r="81" spans="2:3" hidden="1" x14ac:dyDescent="0.3">
      <c r="B81" s="77" t="s">
        <v>62</v>
      </c>
      <c r="C81" s="77" t="s">
        <v>65</v>
      </c>
    </row>
    <row r="82" spans="2:3" hidden="1" x14ac:dyDescent="0.3">
      <c r="B82" s="78" t="s">
        <v>63</v>
      </c>
      <c r="C82" s="78" t="s">
        <v>115</v>
      </c>
    </row>
    <row r="83" spans="2:3" x14ac:dyDescent="0.3">
      <c r="B83" s="58"/>
      <c r="C83" s="58"/>
    </row>
  </sheetData>
  <mergeCells count="25">
    <mergeCell ref="D4:H4"/>
    <mergeCell ref="I4:I5"/>
    <mergeCell ref="A67:A68"/>
    <mergeCell ref="B67:B68"/>
    <mergeCell ref="C67:C68"/>
    <mergeCell ref="B42:B43"/>
    <mergeCell ref="C42:C43"/>
    <mergeCell ref="D67:H67"/>
    <mergeCell ref="I35:I36"/>
    <mergeCell ref="A42:A43"/>
    <mergeCell ref="A4:A5"/>
    <mergeCell ref="C4:C5"/>
    <mergeCell ref="B4:B5"/>
    <mergeCell ref="I11:I12"/>
    <mergeCell ref="A11:A12"/>
    <mergeCell ref="B11:B12"/>
    <mergeCell ref="C11:C12"/>
    <mergeCell ref="D11:H11"/>
    <mergeCell ref="I67:I68"/>
    <mergeCell ref="A35:A36"/>
    <mergeCell ref="B35:B36"/>
    <mergeCell ref="C35:C36"/>
    <mergeCell ref="D35:H35"/>
    <mergeCell ref="D42:H42"/>
    <mergeCell ref="I42:I43"/>
  </mergeCells>
  <phoneticPr fontId="11" type="noConversion"/>
  <conditionalFormatting sqref="D6:I7 I8 D69:I73">
    <cfRule type="containsBlanks" dxfId="28" priority="5">
      <formula>LEN(TRIM(D6))=0</formula>
    </cfRule>
  </conditionalFormatting>
  <conditionalFormatting sqref="D13:I17">
    <cfRule type="containsBlanks" dxfId="27" priority="3">
      <formula>LEN(TRIM(D13))=0</formula>
    </cfRule>
  </conditionalFormatting>
  <conditionalFormatting sqref="D37:I38 I39">
    <cfRule type="containsBlanks" dxfId="26" priority="2">
      <formula>LEN(TRIM(D37))=0</formula>
    </cfRule>
  </conditionalFormatting>
  <conditionalFormatting sqref="D44:I48 D45:H48">
    <cfRule type="containsBlanks" dxfId="25" priority="1">
      <formula>LEN(TRIM(D44))=0</formula>
    </cfRule>
  </conditionalFormatting>
  <dataValidations count="2">
    <dataValidation type="list" allowBlank="1" showInputMessage="1" showErrorMessage="1" sqref="B69:B73" xr:uid="{00000000-0002-0000-0500-000000000000}">
      <formula1>$B$75:$B$82</formula1>
    </dataValidation>
    <dataValidation type="list" allowBlank="1" showInputMessage="1" showErrorMessage="1" sqref="C69:C73" xr:uid="{00000000-0002-0000-0500-000001000000}">
      <formula1>$C$75:$C$82</formula1>
    </dataValidation>
  </dataValidations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4"/>
  <sheetViews>
    <sheetView zoomScaleNormal="100" workbookViewId="0">
      <selection activeCell="I3" sqref="I3"/>
    </sheetView>
  </sheetViews>
  <sheetFormatPr defaultRowHeight="14.4" x14ac:dyDescent="0.3"/>
  <cols>
    <col min="1" max="1" width="5.33203125" style="2" customWidth="1"/>
    <col min="2" max="2" width="40.77734375" customWidth="1"/>
    <col min="3" max="3" width="11" customWidth="1"/>
    <col min="4" max="9" width="11.6640625" customWidth="1"/>
  </cols>
  <sheetData>
    <row r="1" spans="1:9" ht="15" thickBot="1" x14ac:dyDescent="0.35">
      <c r="A1" s="15" t="s">
        <v>211</v>
      </c>
      <c r="B1" s="38" t="s">
        <v>212</v>
      </c>
      <c r="C1" s="38"/>
      <c r="D1" s="15"/>
      <c r="E1" s="15"/>
      <c r="F1" s="15"/>
      <c r="G1" s="15"/>
      <c r="H1" s="15"/>
      <c r="I1" s="15"/>
    </row>
    <row r="2" spans="1:9" x14ac:dyDescent="0.3">
      <c r="A2" s="3"/>
      <c r="B2" s="3"/>
      <c r="C2" s="3"/>
      <c r="D2" s="3"/>
    </row>
    <row r="3" spans="1:9" x14ac:dyDescent="0.3">
      <c r="A3" s="72">
        <v>1</v>
      </c>
      <c r="B3" s="79" t="s">
        <v>117</v>
      </c>
      <c r="C3" s="130">
        <v>1</v>
      </c>
      <c r="D3" s="168">
        <f>SUM(C3:C4)</f>
        <v>4</v>
      </c>
      <c r="E3" s="170">
        <f>+C3/D3</f>
        <v>0.25</v>
      </c>
      <c r="F3" s="174" t="s">
        <v>248</v>
      </c>
      <c r="G3" s="172">
        <f>AVERAGE(E3:E6)</f>
        <v>0.16231343283582089</v>
      </c>
    </row>
    <row r="4" spans="1:9" x14ac:dyDescent="0.3">
      <c r="A4" s="72">
        <v>2</v>
      </c>
      <c r="B4" s="37" t="s">
        <v>245</v>
      </c>
      <c r="C4" s="130">
        <v>3</v>
      </c>
      <c r="D4" s="169"/>
      <c r="E4" s="170"/>
      <c r="F4" s="174"/>
      <c r="G4" s="173"/>
    </row>
    <row r="5" spans="1:9" x14ac:dyDescent="0.3">
      <c r="A5" s="72">
        <v>3</v>
      </c>
      <c r="B5" s="79" t="s">
        <v>246</v>
      </c>
      <c r="C5" s="130">
        <v>5</v>
      </c>
      <c r="D5" s="168">
        <f>SUM(C5:C6)</f>
        <v>67</v>
      </c>
      <c r="E5" s="171">
        <f>+C5/D5</f>
        <v>7.4626865671641784E-2</v>
      </c>
      <c r="F5" s="174"/>
      <c r="G5" s="173"/>
    </row>
    <row r="6" spans="1:9" x14ac:dyDescent="0.3">
      <c r="A6" s="72">
        <v>4</v>
      </c>
      <c r="B6" s="37" t="s">
        <v>247</v>
      </c>
      <c r="C6" s="130">
        <v>62</v>
      </c>
      <c r="D6" s="169"/>
      <c r="E6" s="171"/>
      <c r="F6" s="174"/>
      <c r="G6" s="173"/>
    </row>
    <row r="7" spans="1:9" x14ac:dyDescent="0.3">
      <c r="A7" s="11" t="s">
        <v>122</v>
      </c>
      <c r="B7" t="s">
        <v>123</v>
      </c>
    </row>
    <row r="8" spans="1:9" x14ac:dyDescent="0.3">
      <c r="A8" s="11"/>
    </row>
    <row r="9" spans="1:9" x14ac:dyDescent="0.3">
      <c r="A9" s="11"/>
      <c r="B9" s="98" t="s">
        <v>181</v>
      </c>
    </row>
    <row r="10" spans="1:9" x14ac:dyDescent="0.3">
      <c r="A10" s="11"/>
      <c r="B10" s="99" t="s">
        <v>126</v>
      </c>
    </row>
    <row r="11" spans="1:9" x14ac:dyDescent="0.3">
      <c r="B11" s="82">
        <v>1</v>
      </c>
      <c r="C11" s="100" t="s">
        <v>97</v>
      </c>
      <c r="E11" s="81"/>
    </row>
    <row r="12" spans="1:9" x14ac:dyDescent="0.3">
      <c r="B12" s="82">
        <v>2</v>
      </c>
      <c r="C12" s="100" t="s">
        <v>119</v>
      </c>
      <c r="E12" s="81"/>
    </row>
    <row r="13" spans="1:9" x14ac:dyDescent="0.3">
      <c r="B13" s="82">
        <v>3</v>
      </c>
      <c r="C13" s="100" t="s">
        <v>98</v>
      </c>
      <c r="E13" s="81"/>
    </row>
    <row r="14" spans="1:9" x14ac:dyDescent="0.3">
      <c r="B14" s="82">
        <v>4</v>
      </c>
      <c r="C14" s="100" t="s">
        <v>99</v>
      </c>
      <c r="E14" s="81"/>
    </row>
    <row r="15" spans="1:9" x14ac:dyDescent="0.3">
      <c r="B15" s="82">
        <v>5</v>
      </c>
      <c r="C15" s="100" t="s">
        <v>100</v>
      </c>
      <c r="E15" s="81"/>
    </row>
    <row r="16" spans="1:9" x14ac:dyDescent="0.3">
      <c r="B16" s="82">
        <v>6</v>
      </c>
      <c r="C16" s="100" t="s">
        <v>118</v>
      </c>
      <c r="E16" s="81"/>
    </row>
    <row r="17" spans="2:5" x14ac:dyDescent="0.3">
      <c r="B17" s="82">
        <v>7</v>
      </c>
      <c r="C17" s="100" t="s">
        <v>101</v>
      </c>
      <c r="E17" s="81"/>
    </row>
    <row r="18" spans="2:5" x14ac:dyDescent="0.3">
      <c r="C18" s="100" t="s">
        <v>125</v>
      </c>
    </row>
    <row r="19" spans="2:5" x14ac:dyDescent="0.3">
      <c r="C19" t="s">
        <v>120</v>
      </c>
    </row>
    <row r="20" spans="2:5" x14ac:dyDescent="0.3">
      <c r="C20" t="s">
        <v>121</v>
      </c>
    </row>
    <row r="24" spans="2:5" x14ac:dyDescent="0.3">
      <c r="E24" t="s">
        <v>124</v>
      </c>
    </row>
  </sheetData>
  <mergeCells count="6">
    <mergeCell ref="D3:D4"/>
    <mergeCell ref="D5:D6"/>
    <mergeCell ref="E3:E4"/>
    <mergeCell ref="E5:E6"/>
    <mergeCell ref="G3:G6"/>
    <mergeCell ref="F3:F6"/>
  </mergeCells>
  <conditionalFormatting sqref="C3:C6">
    <cfRule type="containsBlanks" dxfId="24" priority="1">
      <formula>LEN(TRIM(C3))=0</formula>
    </cfRule>
  </conditionalFormatting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1"/>
  <sheetViews>
    <sheetView workbookViewId="0">
      <selection activeCell="E4" sqref="E4"/>
    </sheetView>
  </sheetViews>
  <sheetFormatPr defaultRowHeight="14.4" x14ac:dyDescent="0.3"/>
  <cols>
    <col min="1" max="1" width="6.77734375" style="4" customWidth="1"/>
    <col min="2" max="2" width="70.21875" style="3" customWidth="1"/>
    <col min="3" max="4" width="24.88671875" customWidth="1"/>
  </cols>
  <sheetData>
    <row r="1" spans="1:4" ht="15" thickBot="1" x14ac:dyDescent="0.35">
      <c r="A1" s="15" t="s">
        <v>213</v>
      </c>
      <c r="B1" s="13" t="s">
        <v>133</v>
      </c>
      <c r="C1" s="14"/>
      <c r="D1" s="14"/>
    </row>
    <row r="2" spans="1:4" x14ac:dyDescent="0.3">
      <c r="A2"/>
      <c r="B2" s="9"/>
      <c r="C2" s="7"/>
      <c r="D2" s="7"/>
    </row>
    <row r="3" spans="1:4" ht="19.2" customHeight="1" x14ac:dyDescent="0.3">
      <c r="A3" s="84">
        <v>1</v>
      </c>
      <c r="B3" s="87" t="s">
        <v>135</v>
      </c>
      <c r="C3" s="85" t="s">
        <v>127</v>
      </c>
      <c r="D3" s="86" t="s">
        <v>128</v>
      </c>
    </row>
    <row r="4" spans="1:4" ht="27.45" customHeight="1" x14ac:dyDescent="0.3">
      <c r="A4" s="48" t="s">
        <v>51</v>
      </c>
      <c r="B4" s="60" t="s">
        <v>249</v>
      </c>
      <c r="C4" s="75">
        <v>0.1</v>
      </c>
      <c r="D4" s="75">
        <v>0.15</v>
      </c>
    </row>
    <row r="5" spans="1:4" ht="27.45" customHeight="1" x14ac:dyDescent="0.3">
      <c r="A5" s="48" t="s">
        <v>52</v>
      </c>
      <c r="B5" s="60" t="s">
        <v>250</v>
      </c>
      <c r="C5" s="75">
        <f>1-C4</f>
        <v>0.9</v>
      </c>
      <c r="D5" s="75">
        <f>1-D4</f>
        <v>0.85</v>
      </c>
    </row>
    <row r="6" spans="1:4" ht="1.05" customHeight="1" x14ac:dyDescent="0.3">
      <c r="A6" s="48" t="s">
        <v>53</v>
      </c>
      <c r="B6" s="7"/>
      <c r="C6" s="83">
        <f>SUM(C4:C5)</f>
        <v>1</v>
      </c>
      <c r="D6" s="83">
        <f>SUM(D4:D5)</f>
        <v>1</v>
      </c>
    </row>
    <row r="7" spans="1:4" ht="19.2" customHeight="1" x14ac:dyDescent="0.3">
      <c r="A7"/>
      <c r="B7" s="7"/>
    </row>
    <row r="8" spans="1:4" ht="19.2" customHeight="1" x14ac:dyDescent="0.3">
      <c r="A8" s="84">
        <v>2</v>
      </c>
      <c r="B8" s="87" t="s">
        <v>134</v>
      </c>
      <c r="C8" s="85" t="s">
        <v>129</v>
      </c>
      <c r="D8" s="86" t="s">
        <v>130</v>
      </c>
    </row>
    <row r="9" spans="1:4" ht="27.45" customHeight="1" x14ac:dyDescent="0.3">
      <c r="A9" s="48" t="s">
        <v>54</v>
      </c>
      <c r="B9" s="60" t="s">
        <v>131</v>
      </c>
      <c r="C9" s="75">
        <v>0.35</v>
      </c>
      <c r="D9" s="75">
        <v>0.8</v>
      </c>
    </row>
    <row r="10" spans="1:4" ht="27.45" customHeight="1" x14ac:dyDescent="0.3">
      <c r="A10" s="48" t="s">
        <v>55</v>
      </c>
      <c r="B10" s="60" t="s">
        <v>132</v>
      </c>
      <c r="C10" s="75">
        <f>100%- C9</f>
        <v>0.65</v>
      </c>
      <c r="D10" s="75">
        <f>100%- D9</f>
        <v>0.19999999999999996</v>
      </c>
    </row>
    <row r="11" spans="1:4" hidden="1" x14ac:dyDescent="0.3">
      <c r="C11" s="83">
        <f>SUM(C9:C10)</f>
        <v>1</v>
      </c>
      <c r="D11" s="83">
        <f>SUM(D9:D10)</f>
        <v>1</v>
      </c>
    </row>
  </sheetData>
  <phoneticPr fontId="11" type="noConversion"/>
  <conditionalFormatting sqref="C4:D5">
    <cfRule type="containsBlanks" dxfId="23" priority="2">
      <formula>LEN(TRIM(C4))=0</formula>
    </cfRule>
  </conditionalFormatting>
  <conditionalFormatting sqref="C9:D10">
    <cfRule type="containsBlanks" dxfId="22" priority="1">
      <formula>LEN(TRIM(C9))=0</formula>
    </cfRule>
  </conditionalFormatting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1"/>
  <sheetViews>
    <sheetView workbookViewId="0">
      <selection activeCell="G9" sqref="G9"/>
    </sheetView>
  </sheetViews>
  <sheetFormatPr defaultRowHeight="14.4" x14ac:dyDescent="0.3"/>
  <cols>
    <col min="1" max="1" width="4.109375" customWidth="1"/>
    <col min="2" max="2" width="61.44140625" customWidth="1"/>
    <col min="3" max="3" width="0.88671875" customWidth="1"/>
    <col min="4" max="4" width="4.21875" bestFit="1" customWidth="1"/>
    <col min="5" max="5" width="61.44140625" customWidth="1"/>
  </cols>
  <sheetData>
    <row r="1" spans="1:5" ht="15" thickBot="1" x14ac:dyDescent="0.35">
      <c r="A1" s="12" t="s">
        <v>10</v>
      </c>
      <c r="B1" s="35" t="s">
        <v>71</v>
      </c>
      <c r="C1" s="35"/>
      <c r="D1" s="12"/>
      <c r="E1" s="12"/>
    </row>
    <row r="3" spans="1:5" ht="25.8" x14ac:dyDescent="0.3">
      <c r="A3" s="41" t="s">
        <v>3</v>
      </c>
      <c r="B3" s="42" t="s">
        <v>72</v>
      </c>
      <c r="C3" s="42"/>
      <c r="D3" s="41" t="s">
        <v>4</v>
      </c>
      <c r="E3" s="42" t="s">
        <v>73</v>
      </c>
    </row>
    <row r="4" spans="1:5" ht="39" customHeight="1" x14ac:dyDescent="0.3">
      <c r="A4" s="43"/>
      <c r="B4" s="142" t="s">
        <v>167</v>
      </c>
      <c r="C4" s="143"/>
      <c r="D4" s="44"/>
      <c r="E4" s="142" t="s">
        <v>276</v>
      </c>
    </row>
    <row r="5" spans="1:5" ht="39" customHeight="1" x14ac:dyDescent="0.3">
      <c r="A5" s="43"/>
      <c r="B5" s="145" t="s">
        <v>168</v>
      </c>
      <c r="C5" s="143"/>
      <c r="D5" s="44"/>
      <c r="E5" s="145" t="s">
        <v>164</v>
      </c>
    </row>
    <row r="6" spans="1:5" ht="39" customHeight="1" x14ac:dyDescent="0.3">
      <c r="A6" s="43"/>
      <c r="B6" s="145" t="s">
        <v>274</v>
      </c>
      <c r="C6" s="143"/>
      <c r="D6" s="44"/>
      <c r="E6" s="145" t="s">
        <v>278</v>
      </c>
    </row>
    <row r="7" spans="1:5" ht="39" customHeight="1" x14ac:dyDescent="0.3">
      <c r="A7" s="44"/>
      <c r="B7" s="145" t="s">
        <v>273</v>
      </c>
      <c r="C7" s="143"/>
      <c r="D7" s="44"/>
      <c r="E7" s="145" t="s">
        <v>279</v>
      </c>
    </row>
    <row r="8" spans="1:5" ht="39" customHeight="1" x14ac:dyDescent="0.3">
      <c r="A8" s="44"/>
      <c r="B8" s="135" t="s">
        <v>272</v>
      </c>
      <c r="C8" s="143"/>
      <c r="D8" s="44"/>
      <c r="E8" s="135" t="s">
        <v>277</v>
      </c>
    </row>
    <row r="9" spans="1:5" ht="6" customHeight="1" x14ac:dyDescent="0.3">
      <c r="A9" s="9"/>
      <c r="B9" s="9"/>
      <c r="C9" s="9"/>
      <c r="D9" s="9"/>
      <c r="E9" s="9"/>
    </row>
    <row r="10" spans="1:5" ht="25.8" x14ac:dyDescent="0.3">
      <c r="A10" s="41" t="s">
        <v>5</v>
      </c>
      <c r="B10" s="42" t="s">
        <v>74</v>
      </c>
      <c r="C10" s="42"/>
      <c r="D10" s="41" t="s">
        <v>6</v>
      </c>
      <c r="E10" s="42" t="s">
        <v>75</v>
      </c>
    </row>
    <row r="11" spans="1:5" ht="39" customHeight="1" x14ac:dyDescent="0.3">
      <c r="A11" s="43"/>
      <c r="B11" s="45" t="s">
        <v>159</v>
      </c>
      <c r="C11" s="143"/>
      <c r="D11" s="44"/>
      <c r="E11" s="45" t="s">
        <v>152</v>
      </c>
    </row>
    <row r="12" spans="1:5" ht="39" customHeight="1" x14ac:dyDescent="0.3">
      <c r="A12" s="43"/>
      <c r="B12" s="46" t="s">
        <v>161</v>
      </c>
      <c r="C12" s="143"/>
      <c r="D12" s="44"/>
      <c r="E12" s="46" t="s">
        <v>153</v>
      </c>
    </row>
    <row r="13" spans="1:5" ht="39" customHeight="1" x14ac:dyDescent="0.3">
      <c r="A13" s="10"/>
      <c r="B13" s="46" t="s">
        <v>156</v>
      </c>
      <c r="C13" s="144"/>
      <c r="D13" s="11"/>
      <c r="E13" s="46" t="s">
        <v>155</v>
      </c>
    </row>
    <row r="14" spans="1:5" ht="39" customHeight="1" x14ac:dyDescent="0.3">
      <c r="A14" s="11"/>
      <c r="B14" s="46" t="s">
        <v>283</v>
      </c>
      <c r="C14" s="144"/>
      <c r="D14" s="11"/>
      <c r="E14" s="46" t="s">
        <v>154</v>
      </c>
    </row>
    <row r="15" spans="1:5" ht="39" customHeight="1" x14ac:dyDescent="0.3">
      <c r="A15" s="11"/>
      <c r="B15" s="47"/>
      <c r="C15" s="144"/>
      <c r="D15" s="11"/>
      <c r="E15" s="47"/>
    </row>
    <row r="16" spans="1:5" x14ac:dyDescent="0.3">
      <c r="A16" s="4"/>
      <c r="B16" s="1"/>
      <c r="C16" s="1"/>
      <c r="E16" s="1"/>
    </row>
    <row r="17" spans="1:5" hidden="1" x14ac:dyDescent="0.3"/>
    <row r="18" spans="1:5" hidden="1" x14ac:dyDescent="0.3">
      <c r="A18" s="2">
        <v>1</v>
      </c>
      <c r="B18" t="s">
        <v>167</v>
      </c>
      <c r="D18" s="2">
        <v>1</v>
      </c>
      <c r="E18" t="s">
        <v>276</v>
      </c>
    </row>
    <row r="19" spans="1:5" hidden="1" x14ac:dyDescent="0.3">
      <c r="A19" s="2">
        <v>2</v>
      </c>
      <c r="B19" t="s">
        <v>168</v>
      </c>
      <c r="D19" s="2">
        <v>2</v>
      </c>
      <c r="E19" t="s">
        <v>163</v>
      </c>
    </row>
    <row r="20" spans="1:5" hidden="1" x14ac:dyDescent="0.3">
      <c r="A20" s="2">
        <v>3</v>
      </c>
      <c r="B20" t="s">
        <v>273</v>
      </c>
      <c r="D20" s="2">
        <v>3</v>
      </c>
      <c r="E20" t="s">
        <v>164</v>
      </c>
    </row>
    <row r="21" spans="1:5" hidden="1" x14ac:dyDescent="0.3">
      <c r="A21" s="2">
        <v>4</v>
      </c>
      <c r="B21" t="s">
        <v>274</v>
      </c>
      <c r="D21" s="2">
        <v>4</v>
      </c>
      <c r="E21" t="s">
        <v>165</v>
      </c>
    </row>
    <row r="22" spans="1:5" hidden="1" x14ac:dyDescent="0.3">
      <c r="A22" s="2">
        <v>5</v>
      </c>
      <c r="B22" t="s">
        <v>275</v>
      </c>
      <c r="D22" s="2">
        <v>5</v>
      </c>
      <c r="E22" t="s">
        <v>166</v>
      </c>
    </row>
    <row r="23" spans="1:5" hidden="1" x14ac:dyDescent="0.3">
      <c r="A23" s="2">
        <v>6</v>
      </c>
      <c r="D23" s="2">
        <v>6</v>
      </c>
      <c r="E23" t="s">
        <v>277</v>
      </c>
    </row>
    <row r="24" spans="1:5" hidden="1" x14ac:dyDescent="0.3">
      <c r="A24" s="2">
        <v>7</v>
      </c>
      <c r="D24" s="2">
        <v>7</v>
      </c>
      <c r="E24" t="s">
        <v>278</v>
      </c>
    </row>
    <row r="25" spans="1:5" hidden="1" x14ac:dyDescent="0.3">
      <c r="A25" s="2">
        <v>8</v>
      </c>
      <c r="D25" s="2">
        <v>8</v>
      </c>
      <c r="E25" t="s">
        <v>279</v>
      </c>
    </row>
    <row r="26" spans="1:5" hidden="1" x14ac:dyDescent="0.3">
      <c r="A26" s="2">
        <v>9</v>
      </c>
      <c r="D26" s="2">
        <v>9</v>
      </c>
      <c r="E26" t="s">
        <v>280</v>
      </c>
    </row>
    <row r="27" spans="1:5" hidden="1" x14ac:dyDescent="0.3">
      <c r="A27" s="2">
        <v>10</v>
      </c>
      <c r="D27" s="2">
        <v>10</v>
      </c>
      <c r="E27" t="s">
        <v>281</v>
      </c>
    </row>
    <row r="28" spans="1:5" hidden="1" x14ac:dyDescent="0.3"/>
    <row r="29" spans="1:5" ht="15" hidden="1" thickBot="1" x14ac:dyDescent="0.35">
      <c r="A29" s="12"/>
      <c r="B29" s="12"/>
      <c r="C29" s="12"/>
      <c r="D29" s="12"/>
      <c r="E29" s="12"/>
    </row>
    <row r="30" spans="1:5" hidden="1" x14ac:dyDescent="0.3"/>
    <row r="31" spans="1:5" hidden="1" x14ac:dyDescent="0.3">
      <c r="A31" s="2">
        <v>1</v>
      </c>
      <c r="B31" t="s">
        <v>157</v>
      </c>
      <c r="D31" s="2">
        <v>1</v>
      </c>
      <c r="E31" t="s">
        <v>152</v>
      </c>
    </row>
    <row r="32" spans="1:5" hidden="1" x14ac:dyDescent="0.3">
      <c r="A32" s="2">
        <v>2</v>
      </c>
      <c r="B32" t="s">
        <v>159</v>
      </c>
      <c r="D32" s="2">
        <v>2</v>
      </c>
      <c r="E32" t="s">
        <v>153</v>
      </c>
    </row>
    <row r="33" spans="1:5" hidden="1" x14ac:dyDescent="0.3">
      <c r="A33" s="2">
        <v>3</v>
      </c>
      <c r="B33" t="s">
        <v>160</v>
      </c>
      <c r="D33" s="2">
        <v>3</v>
      </c>
      <c r="E33" t="s">
        <v>154</v>
      </c>
    </row>
    <row r="34" spans="1:5" hidden="1" x14ac:dyDescent="0.3">
      <c r="A34" s="2">
        <v>4</v>
      </c>
      <c r="B34" t="s">
        <v>86</v>
      </c>
      <c r="D34" s="2">
        <v>4</v>
      </c>
      <c r="E34" t="s">
        <v>155</v>
      </c>
    </row>
    <row r="35" spans="1:5" hidden="1" x14ac:dyDescent="0.3">
      <c r="A35" s="2">
        <v>5</v>
      </c>
      <c r="B35" t="s">
        <v>158</v>
      </c>
      <c r="D35" s="2">
        <v>5</v>
      </c>
    </row>
    <row r="36" spans="1:5" hidden="1" x14ac:dyDescent="0.3">
      <c r="A36" s="2">
        <v>6</v>
      </c>
      <c r="B36" t="s">
        <v>161</v>
      </c>
      <c r="D36" s="2">
        <v>6</v>
      </c>
    </row>
    <row r="37" spans="1:5" hidden="1" x14ac:dyDescent="0.3">
      <c r="A37" s="2">
        <v>7</v>
      </c>
      <c r="B37" t="s">
        <v>156</v>
      </c>
      <c r="D37" s="2">
        <v>7</v>
      </c>
    </row>
    <row r="38" spans="1:5" hidden="1" x14ac:dyDescent="0.3">
      <c r="A38" s="2">
        <v>8</v>
      </c>
      <c r="B38" t="s">
        <v>162</v>
      </c>
      <c r="D38" s="2">
        <v>8</v>
      </c>
    </row>
    <row r="39" spans="1:5" hidden="1" x14ac:dyDescent="0.3">
      <c r="A39" s="2">
        <v>9</v>
      </c>
      <c r="B39" t="s">
        <v>283</v>
      </c>
      <c r="D39" s="2">
        <v>9</v>
      </c>
    </row>
    <row r="40" spans="1:5" hidden="1" x14ac:dyDescent="0.3">
      <c r="A40" s="2">
        <v>10</v>
      </c>
      <c r="D40" s="2">
        <v>10</v>
      </c>
    </row>
    <row r="41" spans="1:5" hidden="1" x14ac:dyDescent="0.3"/>
  </sheetData>
  <dataValidations count="4">
    <dataValidation type="list" allowBlank="1" showInputMessage="1" showErrorMessage="1" sqref="E11:E14" xr:uid="{00000000-0002-0000-0800-000000000000}">
      <formula1>$E$31:$E$34</formula1>
    </dataValidation>
    <dataValidation type="list" allowBlank="1" showInputMessage="1" showErrorMessage="1" sqref="B4:B7" xr:uid="{1E5E90CC-A36A-428E-B459-A9F81B2F768E}">
      <formula1>$B$18:$B$22</formula1>
    </dataValidation>
    <dataValidation type="list" allowBlank="1" showInputMessage="1" showErrorMessage="1" sqref="E4:E7" xr:uid="{B5D25BA5-FC87-4F7F-AB5C-F57026D00F0A}">
      <formula1>$E$18:$E$27</formula1>
    </dataValidation>
    <dataValidation type="list" allowBlank="1" showInputMessage="1" showErrorMessage="1" sqref="B11:B14" xr:uid="{600CD003-D620-4861-B822-0928FBDAA6F3}">
      <formula1>$B$31:$B$39</formula1>
    </dataValidation>
  </dataValidations>
  <printOptions horizontalCentered="1"/>
  <pageMargins left="0.7" right="0.7" top="0.75" bottom="0.75" header="0.3" footer="0.3"/>
  <pageSetup paperSize="9" orientation="landscape" horizontalDpi="1200" verticalDpi="12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N</vt:lpstr>
      <vt:lpstr>I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'10'!Print_Titles</vt:lpstr>
      <vt:lpstr>'8'!Print_Titles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Goran Milenkovic</cp:lastModifiedBy>
  <cp:lastPrinted>2025-04-23T07:32:56Z</cp:lastPrinted>
  <dcterms:created xsi:type="dcterms:W3CDTF">2022-06-30T07:16:53Z</dcterms:created>
  <dcterms:modified xsi:type="dcterms:W3CDTF">2025-04-23T07:34:06Z</dcterms:modified>
</cp:coreProperties>
</file>